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640" activeTab="0"/>
  </bookViews>
  <sheets>
    <sheet name="SK" sheetId="1" r:id="rId1"/>
    <sheet name="DUIT" sheetId="2" r:id="rId2"/>
    <sheet name="PANGGIL" sheetId="3" r:id="rId3"/>
  </sheets>
  <definedNames>
    <definedName name="_xlnm.Print_Area" localSheetId="1">'DUIT'!$A$1:$J$496</definedName>
    <definedName name="_xlnm.Print_Area" localSheetId="2">'PANGGIL'!$A$1:$F$490</definedName>
    <definedName name="_xlnm.Print_Area" localSheetId="0">'SK'!$A$1:$H$473</definedName>
    <definedName name="_xlnm.Print_Titles" localSheetId="1">'DUIT'!$9:$9</definedName>
    <definedName name="_xlnm.Print_Titles" localSheetId="2">'PANGGIL'!$21:$21</definedName>
    <definedName name="_xlnm.Print_Titles" localSheetId="0">'SK'!$8:$8</definedName>
  </definedNames>
  <calcPr fullCalcOnLoad="1"/>
</workbook>
</file>

<file path=xl/sharedStrings.xml><?xml version="1.0" encoding="utf-8"?>
<sst xmlns="http://schemas.openxmlformats.org/spreadsheetml/2006/main" count="10142" uniqueCount="1226">
  <si>
    <t>YAYUK SETIOWATI</t>
  </si>
  <si>
    <t>2,36</t>
  </si>
  <si>
    <t>TANPA</t>
  </si>
  <si>
    <t>SUGENG EKO WIYONO</t>
  </si>
  <si>
    <t>ADITIA SAM AKBAR</t>
  </si>
  <si>
    <t>FT</t>
  </si>
  <si>
    <t>3,44</t>
  </si>
  <si>
    <t>57,9</t>
  </si>
  <si>
    <t>2,61</t>
  </si>
  <si>
    <t>2,23</t>
  </si>
  <si>
    <t>57,2</t>
  </si>
  <si>
    <t>IVAN ARDI</t>
  </si>
  <si>
    <t>51,3</t>
  </si>
  <si>
    <t>51,7</t>
  </si>
  <si>
    <t>2,32</t>
  </si>
  <si>
    <t>2,33</t>
  </si>
  <si>
    <t>12,6</t>
  </si>
  <si>
    <t>2,4</t>
  </si>
  <si>
    <t>MUHAMMAD ZULKARNAIN</t>
  </si>
  <si>
    <t>49,2</t>
  </si>
  <si>
    <t>MUKHAMAD HARUN R</t>
  </si>
  <si>
    <t>15,8</t>
  </si>
  <si>
    <t>RIZKI HARIYANTO</t>
  </si>
  <si>
    <t>57,3</t>
  </si>
  <si>
    <t>TEGUH PRATOMO</t>
  </si>
  <si>
    <t>47,5</t>
  </si>
  <si>
    <t>35,2</t>
  </si>
  <si>
    <t>ASRUL MUWAFIK AHMAD</t>
  </si>
  <si>
    <t>58,3</t>
  </si>
  <si>
    <t>BUYUNG RUDYANTO</t>
  </si>
  <si>
    <t>42,6</t>
  </si>
  <si>
    <t>I PUTU GDE RAKA PUTRA</t>
  </si>
  <si>
    <t>Kab. Jembrana</t>
  </si>
  <si>
    <t>AHMAD ZAKARIYA</t>
  </si>
  <si>
    <t>ARIS WIBOWO</t>
  </si>
  <si>
    <t>ST</t>
  </si>
  <si>
    <t>1,43</t>
  </si>
  <si>
    <t>MARINA IKAWATI L</t>
  </si>
  <si>
    <t>NISFU AMALIASANI</t>
  </si>
  <si>
    <t>16,8</t>
  </si>
  <si>
    <t>47,3</t>
  </si>
  <si>
    <t>K-PKMP</t>
  </si>
  <si>
    <t>RISKA NUR AZIZA AMALIA</t>
  </si>
  <si>
    <t>ROMADHONA DYAH A T</t>
  </si>
  <si>
    <t>RUDY HARIYANTO</t>
  </si>
  <si>
    <t>54,8</t>
  </si>
  <si>
    <t>ENDAH WERDININGTYAS</t>
  </si>
  <si>
    <t>2,3</t>
  </si>
  <si>
    <t>K-PKMK</t>
  </si>
  <si>
    <t>HARIS PRADIPTA PUTRA</t>
  </si>
  <si>
    <t>MUTHOHAROH</t>
  </si>
  <si>
    <t>2,79</t>
  </si>
  <si>
    <t>ABDURROHMAN MUKTI</t>
  </si>
  <si>
    <t>Kab. Bangka</t>
  </si>
  <si>
    <t>AHMAD AMIRUDIN</t>
  </si>
  <si>
    <t>BHELLA BIMA RAMA D</t>
  </si>
  <si>
    <t>K-PKMT</t>
  </si>
  <si>
    <t>DEDI TRIAS STYAWAN</t>
  </si>
  <si>
    <t>14,5</t>
  </si>
  <si>
    <t>2,74</t>
  </si>
  <si>
    <t>A-PKMT</t>
  </si>
  <si>
    <t>HABIBI</t>
  </si>
  <si>
    <t>MOHAMAD HARIYANTO</t>
  </si>
  <si>
    <t>SEPTIAN BENNY PRADANA PUTRA</t>
  </si>
  <si>
    <t>ANGGARDA ERI NUGROHO</t>
  </si>
  <si>
    <t>A-PKMK</t>
  </si>
  <si>
    <t>MASAGUNG HARIYANDI</t>
  </si>
  <si>
    <t>NENEN VIRGIN SETIA H</t>
  </si>
  <si>
    <t>ROSIKHUR ROSYIDIN</t>
  </si>
  <si>
    <t>ROSMIYATUL FAKHIROH</t>
  </si>
  <si>
    <t>RIZKA GIRINDRA W</t>
  </si>
  <si>
    <t>ZUAN EFENDI</t>
  </si>
  <si>
    <t>NOER AMIN H</t>
  </si>
  <si>
    <t>RIENDRI ATMA NEGARA</t>
  </si>
  <si>
    <t>54,7</t>
  </si>
  <si>
    <t>RIKA BUDHIARTI</t>
  </si>
  <si>
    <t>TIKA RAHMAWATI</t>
  </si>
  <si>
    <t>Kab. Pemalang</t>
  </si>
  <si>
    <t>22,2</t>
  </si>
  <si>
    <t>2,29</t>
  </si>
  <si>
    <t>PUTRI NUR SIFA M</t>
  </si>
  <si>
    <t>VINA DWI PUSPITA S</t>
  </si>
  <si>
    <t>54,4</t>
  </si>
  <si>
    <t>Jakarta Selatan</t>
  </si>
  <si>
    <t>69,4</t>
  </si>
  <si>
    <t>IKA AHMAD ARIF R.</t>
  </si>
  <si>
    <t>29,4</t>
  </si>
  <si>
    <t>42,3</t>
  </si>
  <si>
    <t>72,9</t>
  </si>
  <si>
    <t>2,5</t>
  </si>
  <si>
    <t>58,4</t>
  </si>
  <si>
    <t>Kota Probolinggo</t>
  </si>
  <si>
    <t>60,9</t>
  </si>
  <si>
    <t>20,6</t>
  </si>
  <si>
    <t>64,2</t>
  </si>
  <si>
    <t>ANGGI SHOLIHIN PUTRI</t>
  </si>
  <si>
    <t>81,4</t>
  </si>
  <si>
    <t>61,6</t>
  </si>
  <si>
    <t>GION</t>
  </si>
  <si>
    <t>60,3</t>
  </si>
  <si>
    <t>71,1</t>
  </si>
  <si>
    <t>53,9</t>
  </si>
  <si>
    <t>DEDI FARIT IRAWAN</t>
  </si>
  <si>
    <t>61,1</t>
  </si>
  <si>
    <t>76,7</t>
  </si>
  <si>
    <t>Kodya Balik Papan</t>
  </si>
  <si>
    <t>3,08</t>
  </si>
  <si>
    <t>40,2</t>
  </si>
  <si>
    <t>Kab. Sampang</t>
  </si>
  <si>
    <t>70,9</t>
  </si>
  <si>
    <t>Kota Madiun</t>
  </si>
  <si>
    <t>TANPA KARYA</t>
  </si>
  <si>
    <t>TDK ADA</t>
  </si>
  <si>
    <t>RISMA SIGIT PRAKOSO</t>
  </si>
  <si>
    <t>KETUA HMJ IK</t>
  </si>
  <si>
    <t>L/ARI</t>
  </si>
  <si>
    <t>KUKUH BASUKI RAHMAT</t>
  </si>
  <si>
    <t>62,5</t>
  </si>
  <si>
    <t>3,37</t>
  </si>
  <si>
    <t>L/AR</t>
  </si>
  <si>
    <t>ANIENDYA CHRISTIANNA</t>
  </si>
  <si>
    <t>66,2</t>
  </si>
  <si>
    <t>33,8</t>
  </si>
  <si>
    <t>1,65</t>
  </si>
  <si>
    <t>3,83</t>
  </si>
  <si>
    <t>DHEVI ENLIVENA I R M</t>
  </si>
  <si>
    <t>64,7</t>
  </si>
  <si>
    <t>60,2</t>
  </si>
  <si>
    <t>37,7</t>
  </si>
  <si>
    <t>1,85</t>
  </si>
  <si>
    <t>75,8</t>
  </si>
  <si>
    <t>Kota Surakarta</t>
  </si>
  <si>
    <t>NASHIHATUN NISAK</t>
  </si>
  <si>
    <t>ARIS HARTONO JUNDA</t>
  </si>
  <si>
    <t>DEWI SUSANTI PURBA</t>
  </si>
  <si>
    <t>HUSNUL YAKIN</t>
  </si>
  <si>
    <t>Kab. Lombok Tengah</t>
  </si>
  <si>
    <t>ILHAM MAHMUD</t>
  </si>
  <si>
    <t>MUHAMMAD RIYANTO</t>
  </si>
  <si>
    <t>62,3</t>
  </si>
  <si>
    <t>26,4</t>
  </si>
  <si>
    <t>2,6</t>
  </si>
  <si>
    <t>MUHAMMAD SOALIHIN</t>
  </si>
  <si>
    <t>Kab. Bima</t>
  </si>
  <si>
    <t>RUDI HARTONO</t>
  </si>
  <si>
    <t>YUYUN CHOIROTUL ANIS</t>
  </si>
  <si>
    <t>62,8</t>
  </si>
  <si>
    <t>MOHAMAD FAHMI</t>
  </si>
  <si>
    <t>SHINTA DWI PRASASTI</t>
  </si>
  <si>
    <t>24,6</t>
  </si>
  <si>
    <t>59,5</t>
  </si>
  <si>
    <t>2,81</t>
  </si>
  <si>
    <t>K/KPKM</t>
  </si>
  <si>
    <t>ISTIQOMAH</t>
  </si>
  <si>
    <t>2005(3)</t>
  </si>
  <si>
    <t>sks5</t>
  </si>
  <si>
    <t>ip5</t>
  </si>
  <si>
    <t>thaka6</t>
  </si>
  <si>
    <t>sksn6</t>
  </si>
  <si>
    <t>sks6</t>
  </si>
  <si>
    <t>ip6</t>
  </si>
  <si>
    <t>thaka7</t>
  </si>
  <si>
    <t>sksn7</t>
  </si>
  <si>
    <t>sks7</t>
  </si>
  <si>
    <t>ip7</t>
  </si>
  <si>
    <t>thaka8</t>
  </si>
  <si>
    <t>sksn8</t>
  </si>
  <si>
    <t>sks8</t>
  </si>
  <si>
    <t>ip8</t>
  </si>
  <si>
    <t>jabatan</t>
  </si>
  <si>
    <t>jml_akt</t>
  </si>
  <si>
    <t>2005(1)</t>
  </si>
  <si>
    <t>64,6</t>
  </si>
  <si>
    <t>3,05</t>
  </si>
  <si>
    <t>2005(2)</t>
  </si>
  <si>
    <t>2,91</t>
  </si>
  <si>
    <t>2006(1)</t>
  </si>
  <si>
    <t>64,8</t>
  </si>
  <si>
    <t>2006(2)</t>
  </si>
  <si>
    <t>3,21</t>
  </si>
  <si>
    <t>3,36</t>
  </si>
  <si>
    <t>2007(1)</t>
  </si>
  <si>
    <t>2007(2)</t>
  </si>
  <si>
    <t>2008(1)</t>
  </si>
  <si>
    <t>49,4</t>
  </si>
  <si>
    <t>K/KKTM</t>
  </si>
  <si>
    <t>L/MD</t>
  </si>
  <si>
    <t>3,38</t>
  </si>
  <si>
    <t>69,6</t>
  </si>
  <si>
    <t>3,63</t>
  </si>
  <si>
    <t>K/LKTM</t>
  </si>
  <si>
    <t>Kab. Gresik</t>
  </si>
  <si>
    <t>3,46</t>
  </si>
  <si>
    <t>A/PKM</t>
  </si>
  <si>
    <t>Banyuwangi</t>
  </si>
  <si>
    <t>3,5</t>
  </si>
  <si>
    <t>Kab. Trenggalek</t>
  </si>
  <si>
    <t>L</t>
  </si>
  <si>
    <t>74,1</t>
  </si>
  <si>
    <t>70,1</t>
  </si>
  <si>
    <t>3,33</t>
  </si>
  <si>
    <t>Kab. Ponorogo</t>
  </si>
  <si>
    <t>3,43</t>
  </si>
  <si>
    <t>66,6</t>
  </si>
  <si>
    <t>K/PKMK</t>
  </si>
  <si>
    <t>Kab. Tulungagung</t>
  </si>
  <si>
    <t>68,3</t>
  </si>
  <si>
    <t>3,19</t>
  </si>
  <si>
    <t>3,24</t>
  </si>
  <si>
    <t>63,6</t>
  </si>
  <si>
    <t>2,86</t>
  </si>
  <si>
    <t>3,41</t>
  </si>
  <si>
    <t>63,8</t>
  </si>
  <si>
    <t>70,5</t>
  </si>
  <si>
    <t>2007(3)</t>
  </si>
  <si>
    <t>A/PKMK</t>
  </si>
  <si>
    <t>67,5</t>
  </si>
  <si>
    <t>K/PKM</t>
  </si>
  <si>
    <t>3,59</t>
  </si>
  <si>
    <t>Kab. Probolinggo</t>
  </si>
  <si>
    <t>2,95</t>
  </si>
  <si>
    <t>63,7</t>
  </si>
  <si>
    <t>Kab. Pamekasan</t>
  </si>
  <si>
    <t>65,6</t>
  </si>
  <si>
    <t>3,25</t>
  </si>
  <si>
    <t>71,8</t>
  </si>
  <si>
    <t>3,23</t>
  </si>
  <si>
    <t>66,4</t>
  </si>
  <si>
    <t>3,14</t>
  </si>
  <si>
    <t>71,5</t>
  </si>
  <si>
    <t>3,55</t>
  </si>
  <si>
    <t>74,9</t>
  </si>
  <si>
    <t>Kab. Kediri</t>
  </si>
  <si>
    <t>3,3</t>
  </si>
  <si>
    <t>69,8</t>
  </si>
  <si>
    <t>77,4</t>
  </si>
  <si>
    <t>3,64</t>
  </si>
  <si>
    <t>3,1</t>
  </si>
  <si>
    <t>69,1</t>
  </si>
  <si>
    <t>3,32</t>
  </si>
  <si>
    <t>57,4</t>
  </si>
  <si>
    <t>73,5</t>
  </si>
  <si>
    <t>72,8</t>
  </si>
  <si>
    <t>66,8</t>
  </si>
  <si>
    <t>72,7</t>
  </si>
  <si>
    <t>73,8</t>
  </si>
  <si>
    <t>3,48</t>
  </si>
  <si>
    <t>69,3</t>
  </si>
  <si>
    <t>3,29</t>
  </si>
  <si>
    <t>A/KKTM</t>
  </si>
  <si>
    <t>Kota Malang</t>
  </si>
  <si>
    <t>3,45</t>
  </si>
  <si>
    <t>74,4</t>
  </si>
  <si>
    <t>3,27</t>
  </si>
  <si>
    <t>64,4</t>
  </si>
  <si>
    <t>3,2</t>
  </si>
  <si>
    <t>SITI FATIMAH</t>
  </si>
  <si>
    <t>59,4</t>
  </si>
  <si>
    <t>3,28</t>
  </si>
  <si>
    <t>3,76</t>
  </si>
  <si>
    <t>78,8</t>
  </si>
  <si>
    <t>A/PKMM</t>
  </si>
  <si>
    <t>3,77</t>
  </si>
  <si>
    <t>80,8</t>
  </si>
  <si>
    <t>49,8</t>
  </si>
  <si>
    <t>77,8</t>
  </si>
  <si>
    <t>52,4</t>
  </si>
  <si>
    <t>Bojonegoro</t>
  </si>
  <si>
    <t>3,47</t>
  </si>
  <si>
    <t>76,2</t>
  </si>
  <si>
    <t>LAILATUL FITRIA</t>
  </si>
  <si>
    <t>77,5</t>
  </si>
  <si>
    <t>74,7</t>
  </si>
  <si>
    <t>66,5</t>
  </si>
  <si>
    <t>73,2</t>
  </si>
  <si>
    <t>76,3</t>
  </si>
  <si>
    <t>53,4</t>
  </si>
  <si>
    <t>64,9</t>
  </si>
  <si>
    <t xml:space="preserve">P </t>
  </si>
  <si>
    <t>NO</t>
  </si>
  <si>
    <t>Prof. Dr. H. Suparno</t>
  </si>
  <si>
    <t>NIP 130687454</t>
  </si>
  <si>
    <t>Rektor,</t>
  </si>
  <si>
    <t xml:space="preserve">  Tahun Anggaran 2009</t>
  </si>
  <si>
    <t>57,7</t>
  </si>
  <si>
    <t>18,6</t>
  </si>
  <si>
    <t>25,8</t>
  </si>
  <si>
    <t>21,4</t>
  </si>
  <si>
    <t>2,63</t>
  </si>
  <si>
    <t>2,83</t>
  </si>
  <si>
    <t>INNA PURNAMASARI</t>
  </si>
  <si>
    <t>M KHOIRUL ANAM</t>
  </si>
  <si>
    <t>MIRZA AGIANDRA</t>
  </si>
  <si>
    <t>NIKI KURNIA PRAMANA</t>
  </si>
  <si>
    <t>NUR AISAH</t>
  </si>
  <si>
    <t>NURMALITASARI</t>
  </si>
  <si>
    <t>PRAKOSO PUJO LESTARI</t>
  </si>
  <si>
    <t>SETYONINGRUM M R</t>
  </si>
  <si>
    <t>TEGUH WAHYUDI</t>
  </si>
  <si>
    <t>USMUNI</t>
  </si>
  <si>
    <t>MEILANI FITRIANA</t>
  </si>
  <si>
    <t>ALWI RIZAL</t>
  </si>
  <si>
    <t>ANIS EKO WATI</t>
  </si>
  <si>
    <t>AURA SAFRIDA</t>
  </si>
  <si>
    <t>AYU LISTRIANI</t>
  </si>
  <si>
    <t>ERFANIA YUNIARNIS</t>
  </si>
  <si>
    <t>INTANTIA PRAVIDIANA</t>
  </si>
  <si>
    <t>IRNAWATI</t>
  </si>
  <si>
    <t>M GUNTUR WICAKSONO</t>
  </si>
  <si>
    <t>RENDRA ARIEF HIDAYAT</t>
  </si>
  <si>
    <t>36,9</t>
  </si>
  <si>
    <t>1,64</t>
  </si>
  <si>
    <t>50,7</t>
  </si>
  <si>
    <t>32,7</t>
  </si>
  <si>
    <t>SIH WINDARTI</t>
  </si>
  <si>
    <t>SITI NUR AINI</t>
  </si>
  <si>
    <t>SRI HARIYATI</t>
  </si>
  <si>
    <t>YEYEN WIDYASTUTI</t>
  </si>
  <si>
    <t>YOHAN BAKHTIAR</t>
  </si>
  <si>
    <t>KET LP3ME 08</t>
  </si>
  <si>
    <t>AYU PUSPITA</t>
  </si>
  <si>
    <t>DEWI MARANTIKA</t>
  </si>
  <si>
    <t>EKO KURNIAWAN</t>
  </si>
  <si>
    <t>FARIDA  AMALIA  SUYITNO</t>
  </si>
  <si>
    <t>IRENE TRISNAWATI</t>
  </si>
  <si>
    <t>KARINA SEPTIANA</t>
  </si>
  <si>
    <t>73,9</t>
  </si>
  <si>
    <t>33,6</t>
  </si>
  <si>
    <t>LINDA AMELIA SARI</t>
  </si>
  <si>
    <t>SITI QOMARIYAH</t>
  </si>
  <si>
    <t>WENDHA PRASETYO</t>
  </si>
  <si>
    <t>YOHANA KRISTISARI</t>
  </si>
  <si>
    <t>34,1</t>
  </si>
  <si>
    <t>YUNI RAHMAWATI</t>
  </si>
  <si>
    <t>ZAKKY ZEAUDIN ACHMAD</t>
  </si>
  <si>
    <t>ATIK ULA SHOLIHATI</t>
  </si>
  <si>
    <t>D3 AKUNTANSI</t>
  </si>
  <si>
    <t>MOH KHOLIK</t>
  </si>
  <si>
    <t>NOVA KURNIA EDWINANDA</t>
  </si>
  <si>
    <t>AMIN INDRAWANTO</t>
  </si>
  <si>
    <t>ANIS KHUMAIDI</t>
  </si>
  <si>
    <t>DZIN NUROINI</t>
  </si>
  <si>
    <t>EKKIE KARTIKASARI</t>
  </si>
  <si>
    <t>ESTI ASMARANING TYAS</t>
  </si>
  <si>
    <t>FIFIN LAILATUL M</t>
  </si>
  <si>
    <t>BEND LP3ME 08</t>
  </si>
  <si>
    <t>HELMI BARLIANSYAH</t>
  </si>
  <si>
    <t>IKA RATNANINGTYAS</t>
  </si>
  <si>
    <t>LINDA WULAN P</t>
  </si>
  <si>
    <t>NURUL LAILIA</t>
  </si>
  <si>
    <t>RIZAL SEPTA DWI R</t>
  </si>
  <si>
    <t>SITI NUR KHOLIFAH</t>
  </si>
  <si>
    <t>SYAIFUL RIZAL FATONI</t>
  </si>
  <si>
    <t>WURI KUSUMAWATI</t>
  </si>
  <si>
    <t>YAKMALUL KHASANAH</t>
  </si>
  <si>
    <t>YOGI PERDANA</t>
  </si>
  <si>
    <t>EVA NURFITRIANA</t>
  </si>
  <si>
    <t>FEBRIANA ROSYIDA</t>
  </si>
  <si>
    <t>GALIH SUPRAPTO</t>
  </si>
  <si>
    <t>MOH ATAUL HARSANI</t>
  </si>
  <si>
    <t>MUHAMMAD SAHLAN N Z</t>
  </si>
  <si>
    <t>NUR INDAH ISRO IFAH</t>
  </si>
  <si>
    <t>SRI WAHYUNI</t>
  </si>
  <si>
    <t>29,8</t>
  </si>
  <si>
    <t>29,6</t>
  </si>
  <si>
    <t>75,7</t>
  </si>
  <si>
    <t>30,8</t>
  </si>
  <si>
    <t>24,7</t>
  </si>
  <si>
    <t>35,1</t>
  </si>
  <si>
    <t>A/KPKM</t>
  </si>
  <si>
    <t>3,58</t>
  </si>
  <si>
    <t>FE</t>
  </si>
  <si>
    <t>S1 AKUNTANSI</t>
  </si>
  <si>
    <t>AGHA VANANDA YOEL</t>
  </si>
  <si>
    <t>ANDREAS CATUR K</t>
  </si>
  <si>
    <t>INNAMA MUFIDA</t>
  </si>
  <si>
    <t>MOHAMMAD FAISOL A</t>
  </si>
  <si>
    <t>MUKHAMAD ZULIANTO</t>
  </si>
  <si>
    <t>SRI ENDANG WAHYUNI</t>
  </si>
  <si>
    <t>YARHMA ROSMANIAR</t>
  </si>
  <si>
    <t>37,8</t>
  </si>
  <si>
    <t>24,3</t>
  </si>
  <si>
    <t>2,18</t>
  </si>
  <si>
    <t>53,1</t>
  </si>
  <si>
    <t>JULI PURNOMO</t>
  </si>
  <si>
    <t>KHALIMATUS SYAKDIYAH</t>
  </si>
  <si>
    <t>RIDWAN ADY PRANATA</t>
  </si>
  <si>
    <t>SATRIYO BUDI SANTOSO</t>
  </si>
  <si>
    <t>ULIL ISMAWATI F</t>
  </si>
  <si>
    <t>WIWIT WIJAYANTO</t>
  </si>
  <si>
    <t>ACHMAD HAWANTO</t>
  </si>
  <si>
    <t>AGUNG ARIADI</t>
  </si>
  <si>
    <t>APRILIA DWI R</t>
  </si>
  <si>
    <t>BAYU PRASETYO</t>
  </si>
  <si>
    <t>24,9</t>
  </si>
  <si>
    <t>2,43</t>
  </si>
  <si>
    <t>29,1</t>
  </si>
  <si>
    <t>3,22</t>
  </si>
  <si>
    <t>KETUM UKM GERMAN 07</t>
  </si>
  <si>
    <t>FAJRIA RISMAWASARI</t>
  </si>
  <si>
    <t>44,1</t>
  </si>
  <si>
    <t>INDRA KURNIAWAN</t>
  </si>
  <si>
    <t>Kab. Lombok Timur</t>
  </si>
  <si>
    <t>25,2</t>
  </si>
  <si>
    <t>Kab. Klaten</t>
  </si>
  <si>
    <t>KET HMJ 08</t>
  </si>
  <si>
    <t>33,9</t>
  </si>
  <si>
    <t>ITA NUR ANISA</t>
  </si>
  <si>
    <t>K/PKMT</t>
  </si>
  <si>
    <t>SYAIFUL ANWAR</t>
  </si>
  <si>
    <t>AGUNG PRASETYO ABADI</t>
  </si>
  <si>
    <t>AMANATUS SHOLIHAH</t>
  </si>
  <si>
    <t>ARRY WIJAYANTY</t>
  </si>
  <si>
    <t>ARUM SULISTYO P</t>
  </si>
  <si>
    <t>ASMAWATI</t>
  </si>
  <si>
    <t>AZIZA NURMAVIA</t>
  </si>
  <si>
    <t>DEWI AMINATUL MAESYAROH</t>
  </si>
  <si>
    <t>DEWI MASNA SOFIANI</t>
  </si>
  <si>
    <t>BEND KPF</t>
  </si>
  <si>
    <t>EKA JUNAEDI</t>
  </si>
  <si>
    <t>FITRI RAMAYANTI</t>
  </si>
  <si>
    <t>HANIK</t>
  </si>
  <si>
    <t>HIMATUS SADIYAH</t>
  </si>
  <si>
    <t>HUSTIAWAN ADHA CAHYONO</t>
  </si>
  <si>
    <t>IKA YULISTINA</t>
  </si>
  <si>
    <t>IMROHMA</t>
  </si>
  <si>
    <t>ITA TRISTIANA</t>
  </si>
  <si>
    <t>MOH NASRUL FUAD</t>
  </si>
  <si>
    <t>MUAMAR KHABIBI</t>
  </si>
  <si>
    <t>NELITA TRI WULANDARI</t>
  </si>
  <si>
    <t>NIRA RADITA</t>
  </si>
  <si>
    <t>RINI SOFIYANTI</t>
  </si>
  <si>
    <t>SULFIYA HANDAYANI</t>
  </si>
  <si>
    <t>SULIS CANDRA SETIAWAN</t>
  </si>
  <si>
    <t>SEK II HIMATIKA VEKTOR 08</t>
  </si>
  <si>
    <t>ULUMUL UMAH</t>
  </si>
  <si>
    <t>VIVI WIJAYANTI</t>
  </si>
  <si>
    <t>WINDAH SILFIYANAH</t>
  </si>
  <si>
    <t>WULI OKTININGRUM</t>
  </si>
  <si>
    <t>A ALI SYIHABUDDIN</t>
  </si>
  <si>
    <t>CHRISTIAN YACOBUS WANNE</t>
  </si>
  <si>
    <t>DENNY MERDEKA JAYA</t>
  </si>
  <si>
    <t>DEVIE AYU RUSMAWANTY</t>
  </si>
  <si>
    <t>DEWI SOLIKHAH</t>
  </si>
  <si>
    <t>ELLY ASTUTIK</t>
  </si>
  <si>
    <t>ERMI ANDAYANI</t>
  </si>
  <si>
    <t>HENNY KHOIRUN NISAA'</t>
  </si>
  <si>
    <t>I'IL IRAWATI</t>
  </si>
  <si>
    <t>PAMELIA LORENZ</t>
  </si>
  <si>
    <t>SEPTA PARAMITA</t>
  </si>
  <si>
    <t>VIVI SUWANTI</t>
  </si>
  <si>
    <t>A.RIYADLOH NUR HIDAYATULLAH</t>
  </si>
  <si>
    <t>SEK II HMJ 08</t>
  </si>
  <si>
    <t>AISYATUR RODIYAH</t>
  </si>
  <si>
    <t>AMAK ASOFI</t>
  </si>
  <si>
    <t>ANGGA KURNIAWAN</t>
  </si>
  <si>
    <t>ANI RAHMAWATI</t>
  </si>
  <si>
    <t>BEND HMJ 07</t>
  </si>
  <si>
    <t>AZIZAH</t>
  </si>
  <si>
    <t>K/KKYM</t>
  </si>
  <si>
    <t>CHOLISHOTUN NISWAH</t>
  </si>
  <si>
    <t>DANNY FIRMANSYAH</t>
  </si>
  <si>
    <t>26,7</t>
  </si>
  <si>
    <t>12,9</t>
  </si>
  <si>
    <t>DEDI FACHROZI</t>
  </si>
  <si>
    <t>DIAUR RAHMAN</t>
  </si>
  <si>
    <t>DWI RETNO INDAR W</t>
  </si>
  <si>
    <t>LUTWIYANI</t>
  </si>
  <si>
    <t>MUHAMMAD FARIS SHOLIKHIN</t>
  </si>
  <si>
    <t>NISFIL MAGHFIROH MEITA</t>
  </si>
  <si>
    <t>RATNA WAHYU WULANDARI</t>
  </si>
  <si>
    <t>RODIAH</t>
  </si>
  <si>
    <t>SILVIA ANISAWATI</t>
  </si>
  <si>
    <t>YULIA AGUSTIN SJ</t>
  </si>
  <si>
    <t>LENTI NUCIFERA</t>
  </si>
  <si>
    <t>MOH. AMIRUDIN LATIF</t>
  </si>
  <si>
    <t>NANIK NURHAYATI</t>
  </si>
  <si>
    <t>RIZKY AMALIA NUR AINI</t>
  </si>
  <si>
    <t>RUSDIANTO</t>
  </si>
  <si>
    <t>BEND JMJ 08</t>
  </si>
  <si>
    <t>SULIS PUJININGTIAS</t>
  </si>
  <si>
    <t>SYAFAATUL UDHMAH</t>
  </si>
  <si>
    <t>UMAR KADAFI</t>
  </si>
  <si>
    <t>KET UMUM BDM 09</t>
  </si>
  <si>
    <t>YENY LESTARI</t>
  </si>
  <si>
    <t>BUDI SUCIPTO</t>
  </si>
  <si>
    <t>MIFTAHUL JANNAH</t>
  </si>
  <si>
    <t>MIFTAHUL MUSHLIH</t>
  </si>
  <si>
    <t>MUH SHOFI</t>
  </si>
  <si>
    <t>RATIH NILA PAMUNGKAS</t>
  </si>
  <si>
    <t>SITI NUR SOLIKHAH</t>
  </si>
  <si>
    <t>WAWAN HERMANTO</t>
  </si>
  <si>
    <t>1,38</t>
  </si>
  <si>
    <t>16,3</t>
  </si>
  <si>
    <t>ACH BASYARUDDIN</t>
  </si>
  <si>
    <t>ANISWATIN AULIYAH</t>
  </si>
  <si>
    <t>ARIF SUSANTO</t>
  </si>
  <si>
    <t>BEJO APRIYANTO</t>
  </si>
  <si>
    <t>BINAWAN RASI P</t>
  </si>
  <si>
    <t>DENI KRISTANTI</t>
  </si>
  <si>
    <t>DEWI HUSNUL AMALINA</t>
  </si>
  <si>
    <t>DINI AFRIANI</t>
  </si>
  <si>
    <t>DITYA AYU KUSUMA D</t>
  </si>
  <si>
    <t>IKA MEVIANA</t>
  </si>
  <si>
    <t>INGE DEVY ANITASARI</t>
  </si>
  <si>
    <t>ITA ROSITA</t>
  </si>
  <si>
    <t>KURNIA MAULIDI NOVIANTORO</t>
  </si>
  <si>
    <t>MUHAMMAD MISBAHUDHOLAM A.R.</t>
  </si>
  <si>
    <t>NENIS JULICHAH</t>
  </si>
  <si>
    <t>NOVITA INDRAYANI SUSILOWATI</t>
  </si>
  <si>
    <t>NURRIA SUSANTI</t>
  </si>
  <si>
    <t>RAFIKA WIDYAWATI</t>
  </si>
  <si>
    <t>SANTI NURCAHYANI</t>
  </si>
  <si>
    <t>SRI PUJI RAHAYU</t>
  </si>
  <si>
    <t>TAUFIQURRAHMAN TAHIR</t>
  </si>
  <si>
    <t>2,24</t>
  </si>
  <si>
    <t>26,6</t>
  </si>
  <si>
    <t>TITUS YUDEA KRISWANDANA</t>
  </si>
  <si>
    <t>76,6</t>
  </si>
  <si>
    <t>59,9</t>
  </si>
  <si>
    <t>Kab. Nganjuk</t>
  </si>
  <si>
    <t>68,5</t>
  </si>
  <si>
    <t>76,4</t>
  </si>
  <si>
    <t>Kab. Kebumen</t>
  </si>
  <si>
    <t>Kab. Sumenep</t>
  </si>
  <si>
    <t>77,2</t>
  </si>
  <si>
    <t>59,7</t>
  </si>
  <si>
    <t>78,1</t>
  </si>
  <si>
    <t>52,2</t>
  </si>
  <si>
    <t>68,2</t>
  </si>
  <si>
    <t>56,7</t>
  </si>
  <si>
    <t>59,8</t>
  </si>
  <si>
    <t>60,8</t>
  </si>
  <si>
    <t>52,8</t>
  </si>
  <si>
    <t>15,4</t>
  </si>
  <si>
    <t>75,3</t>
  </si>
  <si>
    <t>67,6</t>
  </si>
  <si>
    <t>58,2</t>
  </si>
  <si>
    <t>54,5</t>
  </si>
  <si>
    <t>2,7</t>
  </si>
  <si>
    <t>60,6</t>
  </si>
  <si>
    <t>54,9</t>
  </si>
  <si>
    <t>61,9</t>
  </si>
  <si>
    <t>56,5</t>
  </si>
  <si>
    <t>59,2</t>
  </si>
  <si>
    <t>61,5</t>
  </si>
  <si>
    <t>61,4</t>
  </si>
  <si>
    <t>57,5</t>
  </si>
  <si>
    <t>2,85</t>
  </si>
  <si>
    <t>65,8</t>
  </si>
  <si>
    <t>56,4</t>
  </si>
  <si>
    <t>52,5</t>
  </si>
  <si>
    <t>2,48</t>
  </si>
  <si>
    <t>64,3</t>
  </si>
  <si>
    <t>35,4</t>
  </si>
  <si>
    <t>66,3</t>
  </si>
  <si>
    <t>65,1</t>
  </si>
  <si>
    <t>2,27</t>
  </si>
  <si>
    <t>2,89</t>
  </si>
  <si>
    <t>2,41</t>
  </si>
  <si>
    <t>23,8</t>
  </si>
  <si>
    <t>55,8</t>
  </si>
  <si>
    <t>59,6</t>
  </si>
  <si>
    <t>46,5</t>
  </si>
  <si>
    <t>43,6</t>
  </si>
  <si>
    <t>AFRILIA DEVY PUSPITASARI</t>
  </si>
  <si>
    <t>ANDIK EKO SETIAWAN</t>
  </si>
  <si>
    <t>ANIZAH MAHARDIKA</t>
  </si>
  <si>
    <t>ANNAFIYAH</t>
  </si>
  <si>
    <t>KHOIRON FANANI</t>
  </si>
  <si>
    <t>MUKHAMMAD DANA ZULFIKAR FAUZI</t>
  </si>
  <si>
    <t>NOER ARIE RACHMAN</t>
  </si>
  <si>
    <t>PUJI ASTUTI</t>
  </si>
  <si>
    <t>Kab. Dompu</t>
  </si>
  <si>
    <t>TRI PUTRI YUNIARTI</t>
  </si>
  <si>
    <t>Kab. Ciamis</t>
  </si>
  <si>
    <t>VITRI ANGRIANTIKA WULANDARI</t>
  </si>
  <si>
    <t>2,84</t>
  </si>
  <si>
    <t>ABDUL BARRI</t>
  </si>
  <si>
    <t>AHMAD SUAIDI</t>
  </si>
  <si>
    <t>CHUJJATUL AROFAH</t>
  </si>
  <si>
    <t>DENOK PURYANTI</t>
  </si>
  <si>
    <t>NANDA ELOK MAYANGSARI</t>
  </si>
  <si>
    <t>BEND IKAHIMKI 08</t>
  </si>
  <si>
    <t>NELY HAMIDAH</t>
  </si>
  <si>
    <t>SITI MASLIFATUL HASANAH</t>
  </si>
  <si>
    <t>SYOFIA CHOLIDAWATI</t>
  </si>
  <si>
    <t>TRI MARTINSARI</t>
  </si>
  <si>
    <t>TYAN DINI WAHYUNITA</t>
  </si>
  <si>
    <t>UMU KHABIBAH A</t>
  </si>
  <si>
    <t>ABDUL GHOFUR</t>
  </si>
  <si>
    <t>AHMAD ROFIQ</t>
  </si>
  <si>
    <t>SEK BEMFA 09</t>
  </si>
  <si>
    <t>FAISOL HIDAYAT</t>
  </si>
  <si>
    <t>FRISISKA YULI ANTIKA</t>
  </si>
  <si>
    <t>LIDYAWATI C</t>
  </si>
  <si>
    <t>NURUL FATHONI</t>
  </si>
  <si>
    <t>PUGUH PRIYO WIDODO</t>
  </si>
  <si>
    <t>RACHMAD HIDAYAT</t>
  </si>
  <si>
    <t>RIFKY FANI DETTA WARDHANA</t>
  </si>
  <si>
    <t>RULIA SUSIALIS</t>
  </si>
  <si>
    <t>SRI WULANDARI</t>
  </si>
  <si>
    <t>SYAHRUL BASHOR ROMADHON</t>
  </si>
  <si>
    <t>THUTUG RAHARDIANT PRIMADI</t>
  </si>
  <si>
    <t>ALHIDAYAT</t>
  </si>
  <si>
    <t>FIFIN INDARWATI</t>
  </si>
  <si>
    <t>28,2</t>
  </si>
  <si>
    <t>HERI SUWARNO</t>
  </si>
  <si>
    <t>IKA MEYSISWATI</t>
  </si>
  <si>
    <t>KHORIDAH SATIVA</t>
  </si>
  <si>
    <t>34,4</t>
  </si>
  <si>
    <t>55,1</t>
  </si>
  <si>
    <t>55,9</t>
  </si>
  <si>
    <t>52,6</t>
  </si>
  <si>
    <t>Bangkalan</t>
  </si>
  <si>
    <t>Kab. Tuban</t>
  </si>
  <si>
    <t>50,8</t>
  </si>
  <si>
    <t>31,2</t>
  </si>
  <si>
    <t>3,39</t>
  </si>
  <si>
    <t>2,69</t>
  </si>
  <si>
    <t>Kab. Bondowoso</t>
  </si>
  <si>
    <t>3,13</t>
  </si>
  <si>
    <t>75,2</t>
  </si>
  <si>
    <t>56,2</t>
  </si>
  <si>
    <t>79,8</t>
  </si>
  <si>
    <t>Kab. Ngawi</t>
  </si>
  <si>
    <t>2,52</t>
  </si>
  <si>
    <t>2,45</t>
  </si>
  <si>
    <t>TANPA K</t>
  </si>
  <si>
    <t>55,6</t>
  </si>
  <si>
    <t>BASUKI RAHMAT</t>
  </si>
  <si>
    <t>58,9</t>
  </si>
  <si>
    <t>53,3</t>
  </si>
  <si>
    <t>23,1</t>
  </si>
  <si>
    <t>61,7</t>
  </si>
  <si>
    <t>40,3</t>
  </si>
  <si>
    <t>50,3</t>
  </si>
  <si>
    <t>YUNIARTI HABSARI NINGSIH</t>
  </si>
  <si>
    <t>FIP</t>
  </si>
  <si>
    <t>81,5</t>
  </si>
  <si>
    <t>78,9</t>
  </si>
  <si>
    <t>22,6</t>
  </si>
  <si>
    <t>YUANITA PUSPITASARI</t>
  </si>
  <si>
    <t>YOANITA  MARTASARI L</t>
  </si>
  <si>
    <t>VINA NOVITA AYU AT</t>
  </si>
  <si>
    <t xml:space="preserve">TRIYUNI TRISNA W </t>
  </si>
  <si>
    <t>SITI SAROH</t>
  </si>
  <si>
    <t>SEPTI RATNA DWI A</t>
  </si>
  <si>
    <t>RIBUT PURWANINGRUM</t>
  </si>
  <si>
    <t>83,9</t>
  </si>
  <si>
    <t>PRININTA PUSPITASARI</t>
  </si>
  <si>
    <t>MANILA JAYANTI</t>
  </si>
  <si>
    <t>KHAIRUL BARIYYAH</t>
  </si>
  <si>
    <t>INDANA ZULFA</t>
  </si>
  <si>
    <t>HUDA NUR ROHMAH</t>
  </si>
  <si>
    <t>HANIS MIFTAHKUL H</t>
  </si>
  <si>
    <t>83,2</t>
  </si>
  <si>
    <t>ARIF NUR ROCHMAN</t>
  </si>
  <si>
    <t>SENDY WULANDARI</t>
  </si>
  <si>
    <t>19,6</t>
  </si>
  <si>
    <t>RORO KINANTI W</t>
  </si>
  <si>
    <t>RAKHMI MASHITA</t>
  </si>
  <si>
    <t>Kota Pekanbaru</t>
  </si>
  <si>
    <t>NI PUTU RIZKY ARNANI</t>
  </si>
  <si>
    <t>JOHAN HENDRA S</t>
  </si>
  <si>
    <t>ARRUMAISHA FITRI</t>
  </si>
  <si>
    <t>ANNA JUWITA P S</t>
  </si>
  <si>
    <t>ANJARIE DHARMASTUTI</t>
  </si>
  <si>
    <t>ANANI RAHMAWATI</t>
  </si>
  <si>
    <t>53,8</t>
  </si>
  <si>
    <t>27,6</t>
  </si>
  <si>
    <t>AN NISA LATIEF A</t>
  </si>
  <si>
    <t>YESSI T ASLAMIYAH</t>
  </si>
  <si>
    <t>WULAN RAHMAHDANI</t>
  </si>
  <si>
    <t>Kab. Gunungkidul</t>
  </si>
  <si>
    <t>SITI CHOIRIAH</t>
  </si>
  <si>
    <t>SISKA MILANITA</t>
  </si>
  <si>
    <t>NUR ASRI HANDAYANI</t>
  </si>
  <si>
    <t>Kab. Lampung Selatan</t>
  </si>
  <si>
    <t>MIFTAHUSSURUR</t>
  </si>
  <si>
    <t>3,04</t>
  </si>
  <si>
    <t>KET HMJ TEP</t>
  </si>
  <si>
    <t>VININDA SASIANI</t>
  </si>
  <si>
    <t>SRI ANDRIYANI</t>
  </si>
  <si>
    <t>NINING LUTFIYAH</t>
  </si>
  <si>
    <t>BEND. BLERO</t>
  </si>
  <si>
    <t>LINDA OKTAVIA DEWI</t>
  </si>
  <si>
    <t>DENI SUSANTOYO</t>
  </si>
  <si>
    <t>BETTY HARI SAPUTRI</t>
  </si>
  <si>
    <t>VANI IKAWATI HW</t>
  </si>
  <si>
    <t>SEFTYA EKA FAHYAN</t>
  </si>
  <si>
    <t>KARTIKA EKA PAKSA T</t>
  </si>
  <si>
    <t>BEND.HMJ PLS 08</t>
  </si>
  <si>
    <t>HESTI AVIANA</t>
  </si>
  <si>
    <t>11,1</t>
  </si>
  <si>
    <t>FRENDY PRIMADIAZ</t>
  </si>
  <si>
    <t>FARAH HANIFATUL M</t>
  </si>
  <si>
    <t>CANDRA BUSTOMI</t>
  </si>
  <si>
    <t>ANITA LUKITA H</t>
  </si>
  <si>
    <t>ANANDA HARINA P G K</t>
  </si>
  <si>
    <t>SEK PECIN COPUS</t>
  </si>
  <si>
    <t>AINUN KUSTYA N</t>
  </si>
  <si>
    <t>WULAN KUSUMA A</t>
  </si>
  <si>
    <t>S1 PGSD</t>
  </si>
  <si>
    <t>WIDO SUMARNO</t>
  </si>
  <si>
    <t>40,8</t>
  </si>
  <si>
    <t>TDKADA</t>
  </si>
  <si>
    <t>SETIYARINI</t>
  </si>
  <si>
    <t>REVI LUJENG RAHAYU</t>
  </si>
  <si>
    <t>RENI DWI KRISTANTI</t>
  </si>
  <si>
    <t>RATNA SARI DEWI</t>
  </si>
  <si>
    <t>RAMADHITA PRIDHIATAMA</t>
  </si>
  <si>
    <t>NORMA FARIDA ARIANI</t>
  </si>
  <si>
    <t>NITA NURHAYATI</t>
  </si>
  <si>
    <t>1,22</t>
  </si>
  <si>
    <t>LILING NURYEFI RINJANTINA</t>
  </si>
  <si>
    <t>37,2</t>
  </si>
  <si>
    <t>JAUHAROTUL MUFIDAH</t>
  </si>
  <si>
    <t>INDRAWATI</t>
  </si>
  <si>
    <t>INAYATUL MAULA</t>
  </si>
  <si>
    <t>IKA YULINAR SUGIHARDINI</t>
  </si>
  <si>
    <t>TP KARYA</t>
  </si>
  <si>
    <t>HERI LUKY INDRAWATI</t>
  </si>
  <si>
    <t>HARIS FATKHUR ROKHMAN</t>
  </si>
  <si>
    <t>DEWI KINANTI PUSPASARI</t>
  </si>
  <si>
    <t>DESFITA AGUSTINA</t>
  </si>
  <si>
    <t>BEDY RUDYANSYAH JAI</t>
  </si>
  <si>
    <t>40,5</t>
  </si>
  <si>
    <t>1,9</t>
  </si>
  <si>
    <t>BAMBANG SETYADI</t>
  </si>
  <si>
    <t>AWALI SOLIKAH</t>
  </si>
  <si>
    <t>KKTM</t>
  </si>
  <si>
    <t>ANIS MAWATI</t>
  </si>
  <si>
    <t>AAN EKO CAHYO Y</t>
  </si>
  <si>
    <t>WAHYU PRISTIANI</t>
  </si>
  <si>
    <t>TITIK</t>
  </si>
  <si>
    <t>SUSIANI</t>
  </si>
  <si>
    <t>SIGIT KORIMA SETIAWAN</t>
  </si>
  <si>
    <t>RATNA WINARTI</t>
  </si>
  <si>
    <t>ILMA NAFI'A</t>
  </si>
  <si>
    <t>DIAN IKA PRATIWI</t>
  </si>
  <si>
    <t>BEND HMPP III 09</t>
  </si>
  <si>
    <t>DEWI RINAWATI</t>
  </si>
  <si>
    <t>82,7</t>
  </si>
  <si>
    <t>TATIK IFTA FARIHAH</t>
  </si>
  <si>
    <t>SULIKAH</t>
  </si>
  <si>
    <t>L/IM PENG YBS</t>
  </si>
  <si>
    <t>SETYORINI</t>
  </si>
  <si>
    <t>PIPIN DONA ALFANTI</t>
  </si>
  <si>
    <t>LAILY NUR AISIYAH</t>
  </si>
  <si>
    <t>L/IM YBS</t>
  </si>
  <si>
    <t>SHINTA MEYLANI P H</t>
  </si>
  <si>
    <t>ANA ROGHIBAH KARIMAH</t>
  </si>
  <si>
    <t>38,6</t>
  </si>
  <si>
    <t>KETUA HMP PGTK</t>
  </si>
  <si>
    <t>YAYUK DHIARDINI</t>
  </si>
  <si>
    <t>YANUAR SETYO WIDODO</t>
  </si>
  <si>
    <t>VEGA ARDI UJIANANTA</t>
  </si>
  <si>
    <t>SUDIRMAN</t>
  </si>
  <si>
    <t>45,7</t>
  </si>
  <si>
    <t>KETUA LSO</t>
  </si>
  <si>
    <t>SUMENEP</t>
  </si>
  <si>
    <t>RR. MERRY CHORNELIA W.</t>
  </si>
  <si>
    <t>SEK BEMFA 08</t>
  </si>
  <si>
    <t>RIRIN MUNTIANA</t>
  </si>
  <si>
    <t>KISNO</t>
  </si>
  <si>
    <t>47,4</t>
  </si>
  <si>
    <t>IMROATU SHOLIHAH</t>
  </si>
  <si>
    <t>DIANA PERMAI</t>
  </si>
  <si>
    <t>DIAN MARIANI</t>
  </si>
  <si>
    <t>CANDRA KUSADITIYANTO</t>
  </si>
  <si>
    <t>l/IM</t>
  </si>
  <si>
    <t>ASEP WIJAYANTO</t>
  </si>
  <si>
    <t>ANUGRAH HYANG WIDHI</t>
  </si>
  <si>
    <t>AHMAD BADRI</t>
  </si>
  <si>
    <t>A A' PAKAR JAGAT ALAM AKBAR</t>
  </si>
  <si>
    <t>A-KKTM</t>
  </si>
  <si>
    <t>27,8</t>
  </si>
  <si>
    <t>MARIA ULFA</t>
  </si>
  <si>
    <t>53,6</t>
  </si>
  <si>
    <t>18,9</t>
  </si>
  <si>
    <t>2,72</t>
  </si>
  <si>
    <t>55,2</t>
  </si>
  <si>
    <t>ALI HASBI  RAMADANI</t>
  </si>
  <si>
    <t>51,9</t>
  </si>
  <si>
    <t>3,11</t>
  </si>
  <si>
    <t>8,1</t>
  </si>
  <si>
    <t>ELOK DIAN FATMAWATI</t>
  </si>
  <si>
    <t>SEK II HMJ</t>
  </si>
  <si>
    <t>J/K</t>
  </si>
  <si>
    <t>PROGRAM STUDI</t>
  </si>
  <si>
    <t>LISTRIK</t>
  </si>
  <si>
    <t>TELP</t>
  </si>
  <si>
    <t>∑ SKSN</t>
  </si>
  <si>
    <t>∑ SKS</t>
  </si>
  <si>
    <t xml:space="preserve">TEMPAT LAHIR </t>
  </si>
  <si>
    <t>TGL LAHIR</t>
  </si>
  <si>
    <t>PENGH</t>
  </si>
  <si>
    <t>TANGG</t>
  </si>
  <si>
    <t>AKTIV</t>
  </si>
  <si>
    <t>Y/P</t>
  </si>
  <si>
    <t>KI</t>
  </si>
  <si>
    <t>SKOR JAB</t>
  </si>
  <si>
    <t>∑ SKOR &amp; AKTIV</t>
  </si>
  <si>
    <t>KARYA ILMIAH</t>
  </si>
  <si>
    <t>SKOR KARYA ILMIAH</t>
  </si>
  <si>
    <t>FIK</t>
  </si>
  <si>
    <t>SMT</t>
  </si>
  <si>
    <t>II</t>
  </si>
  <si>
    <t>IV</t>
  </si>
  <si>
    <t>VI</t>
  </si>
  <si>
    <t>VIII</t>
  </si>
  <si>
    <t>UMUR</t>
  </si>
  <si>
    <t>NAMA MAHASISWA</t>
  </si>
  <si>
    <t>NIM</t>
  </si>
  <si>
    <t>IPK</t>
  </si>
  <si>
    <t>thaka1</t>
  </si>
  <si>
    <t>sksn1</t>
  </si>
  <si>
    <t>sks1</t>
  </si>
  <si>
    <t>ip1</t>
  </si>
  <si>
    <t>thaka2</t>
  </si>
  <si>
    <t>sksn2</t>
  </si>
  <si>
    <t>sks2</t>
  </si>
  <si>
    <t>ip2</t>
  </si>
  <si>
    <t>thaka3</t>
  </si>
  <si>
    <t>sksn3</t>
  </si>
  <si>
    <t>sks3</t>
  </si>
  <si>
    <t>ip3</t>
  </si>
  <si>
    <t>thaka4</t>
  </si>
  <si>
    <t>sksn4</t>
  </si>
  <si>
    <t>sks4</t>
  </si>
  <si>
    <t>ip4</t>
  </si>
  <si>
    <t>thaka5</t>
  </si>
  <si>
    <t>sksn5</t>
  </si>
  <si>
    <t>77,3</t>
  </si>
  <si>
    <t>Kab. Malang</t>
  </si>
  <si>
    <t>70,6</t>
  </si>
  <si>
    <t>2,77</t>
  </si>
  <si>
    <t>2,62</t>
  </si>
  <si>
    <t>78,7</t>
  </si>
  <si>
    <t>71,2</t>
  </si>
  <si>
    <t>67,7</t>
  </si>
  <si>
    <t>3,18</t>
  </si>
  <si>
    <t>71,9</t>
  </si>
  <si>
    <t>69,9</t>
  </si>
  <si>
    <t>3,67</t>
  </si>
  <si>
    <t>2,73</t>
  </si>
  <si>
    <t>74,5</t>
  </si>
  <si>
    <t>3,52</t>
  </si>
  <si>
    <t>72,2</t>
  </si>
  <si>
    <t>2,59</t>
  </si>
  <si>
    <t>64,1</t>
  </si>
  <si>
    <t>3,68</t>
  </si>
  <si>
    <t>Kab. Lamongan</t>
  </si>
  <si>
    <t>73,4</t>
  </si>
  <si>
    <t>3,57</t>
  </si>
  <si>
    <t>3,06</t>
  </si>
  <si>
    <t>74,8</t>
  </si>
  <si>
    <t>2,57</t>
  </si>
  <si>
    <t>77,9</t>
  </si>
  <si>
    <t>Kab. Pacitan</t>
  </si>
  <si>
    <t>3,16</t>
  </si>
  <si>
    <t>70,7</t>
  </si>
  <si>
    <t>3,7</t>
  </si>
  <si>
    <t>K/PKMM</t>
  </si>
  <si>
    <t>72,1</t>
  </si>
  <si>
    <t>65,9</t>
  </si>
  <si>
    <t>3,71</t>
  </si>
  <si>
    <t>Kab. Pasuruan</t>
  </si>
  <si>
    <t>SEPTYAN PRADANA</t>
  </si>
  <si>
    <t>71,7</t>
  </si>
  <si>
    <t>73,3</t>
  </si>
  <si>
    <t>K/PKMI</t>
  </si>
  <si>
    <t>60,1</t>
  </si>
  <si>
    <t>76,5</t>
  </si>
  <si>
    <t>3,62</t>
  </si>
  <si>
    <t>76,8</t>
  </si>
  <si>
    <t>Kab. Mojokerto</t>
  </si>
  <si>
    <t>Kab. Blitar</t>
  </si>
  <si>
    <t>68,9</t>
  </si>
  <si>
    <t>3,09</t>
  </si>
  <si>
    <t>3,73</t>
  </si>
  <si>
    <t>Kab. Lumajang</t>
  </si>
  <si>
    <t>68,1</t>
  </si>
  <si>
    <t>Kab. Madiun</t>
  </si>
  <si>
    <t>65,3</t>
  </si>
  <si>
    <t>74,6</t>
  </si>
  <si>
    <t>Kab. Magetan</t>
  </si>
  <si>
    <t>2,64</t>
  </si>
  <si>
    <t>P</t>
  </si>
  <si>
    <t>L/GION</t>
  </si>
  <si>
    <t>Kota Pasuruan</t>
  </si>
  <si>
    <t>A/LKTM</t>
  </si>
  <si>
    <t>L/IM</t>
  </si>
  <si>
    <t>70,8</t>
  </si>
  <si>
    <t>70,3</t>
  </si>
  <si>
    <t>65,7</t>
  </si>
  <si>
    <t>63,5</t>
  </si>
  <si>
    <t>74,2</t>
  </si>
  <si>
    <t>76,9</t>
  </si>
  <si>
    <t>74,3</t>
  </si>
  <si>
    <t>71,6</t>
  </si>
  <si>
    <t>3,75</t>
  </si>
  <si>
    <t>68,4</t>
  </si>
  <si>
    <t>3,4</t>
  </si>
  <si>
    <t>69,7</t>
  </si>
  <si>
    <t>Kab. Jember</t>
  </si>
  <si>
    <t>65,4</t>
  </si>
  <si>
    <t>72,6</t>
  </si>
  <si>
    <t>66,9</t>
  </si>
  <si>
    <t>80,1</t>
  </si>
  <si>
    <t>60,5</t>
  </si>
  <si>
    <t>67,1</t>
  </si>
  <si>
    <t>66,1</t>
  </si>
  <si>
    <t>58,1</t>
  </si>
  <si>
    <t>SIANA NORMA HENI</t>
  </si>
  <si>
    <t>63,3</t>
  </si>
  <si>
    <t>55,3</t>
  </si>
  <si>
    <t>L/IRA</t>
  </si>
  <si>
    <t>71,4</t>
  </si>
  <si>
    <t>2004(1)</t>
  </si>
  <si>
    <t>2004(2)</t>
  </si>
  <si>
    <t>39,9</t>
  </si>
  <si>
    <t>DESY MARIA DAMAYANTI</t>
  </si>
  <si>
    <t>FS</t>
  </si>
  <si>
    <t>59,3</t>
  </si>
  <si>
    <t>2,68</t>
  </si>
  <si>
    <t>Kab. Situbondo</t>
  </si>
  <si>
    <t>DUWI HAJARIANTI</t>
  </si>
  <si>
    <t>HENIKA RATNA SARI</t>
  </si>
  <si>
    <t>2006(3)</t>
  </si>
  <si>
    <t>IDRUSNASINHA</t>
  </si>
  <si>
    <t>IKA NURHAYATI</t>
  </si>
  <si>
    <t>64,5</t>
  </si>
  <si>
    <t>66,7</t>
  </si>
  <si>
    <t>68,8</t>
  </si>
  <si>
    <t>57,6</t>
  </si>
  <si>
    <t>2,71</t>
  </si>
  <si>
    <t>K/PKMP</t>
  </si>
  <si>
    <t>ITA PERMATASARI</t>
  </si>
  <si>
    <t>67,9</t>
  </si>
  <si>
    <t>62,7</t>
  </si>
  <si>
    <t>3,26</t>
  </si>
  <si>
    <t>A-PKMM</t>
  </si>
  <si>
    <t>L/ST</t>
  </si>
  <si>
    <t>JUNITA BUDIONO</t>
  </si>
  <si>
    <t>67,2</t>
  </si>
  <si>
    <t>3,35</t>
  </si>
  <si>
    <t>62,1</t>
  </si>
  <si>
    <t>LAILATUL FITRIYAH</t>
  </si>
  <si>
    <t>62,9</t>
  </si>
  <si>
    <t>MILLATUZ ZAKIYAH</t>
  </si>
  <si>
    <t>Kab. Jombang</t>
  </si>
  <si>
    <t>MUAWANAH</t>
  </si>
  <si>
    <t>63,1</t>
  </si>
  <si>
    <t>3,15</t>
  </si>
  <si>
    <t>NESTI INTAN M</t>
  </si>
  <si>
    <t>56,1</t>
  </si>
  <si>
    <t>2,55</t>
  </si>
  <si>
    <t>PARTINI</t>
  </si>
  <si>
    <t>58,8</t>
  </si>
  <si>
    <t>2,9</t>
  </si>
  <si>
    <t>Kab. Sragen</t>
  </si>
  <si>
    <t>SAHARI NOR WACHID</t>
  </si>
  <si>
    <t>YULLI HARIYANI</t>
  </si>
  <si>
    <t>ANGGA SETYA ADI U</t>
  </si>
  <si>
    <t>62,2</t>
  </si>
  <si>
    <t>80,6</t>
  </si>
  <si>
    <t>28,8</t>
  </si>
  <si>
    <t>70,4</t>
  </si>
  <si>
    <t>2,12</t>
  </si>
  <si>
    <t>Kota Blitar</t>
  </si>
  <si>
    <t>ANI DEWI A</t>
  </si>
  <si>
    <t>55,5</t>
  </si>
  <si>
    <t>2,75</t>
  </si>
  <si>
    <t>FATHOL ARIFIN</t>
  </si>
  <si>
    <t>61,3</t>
  </si>
  <si>
    <t>80,2</t>
  </si>
  <si>
    <t>GALIH AGUSTAN</t>
  </si>
  <si>
    <t>55,7</t>
  </si>
  <si>
    <t>69,5</t>
  </si>
  <si>
    <t>38,4</t>
  </si>
  <si>
    <t>NAFILIA RACHMAH</t>
  </si>
  <si>
    <t>NUNING SALIMAH</t>
  </si>
  <si>
    <t>SRI WAHYUTI</t>
  </si>
  <si>
    <t>56,3</t>
  </si>
  <si>
    <t>2,8</t>
  </si>
  <si>
    <t>68,7</t>
  </si>
  <si>
    <t>AMINATUS ZUHRIYAH</t>
  </si>
  <si>
    <t>36,7</t>
  </si>
  <si>
    <t>3,6</t>
  </si>
  <si>
    <t>7,4</t>
  </si>
  <si>
    <t>DEMIK SRI REJEKI</t>
  </si>
  <si>
    <t>48,6</t>
  </si>
  <si>
    <t>2,67</t>
  </si>
  <si>
    <t>68,6</t>
  </si>
  <si>
    <t>30,6</t>
  </si>
  <si>
    <t>DEVI NUR AINI</t>
  </si>
  <si>
    <t>DEWI NI MATIN</t>
  </si>
  <si>
    <t>PEBRI SUTRIANIK</t>
  </si>
  <si>
    <t>VERI HARDINANSYAH DJA'FAR</t>
  </si>
  <si>
    <t>k/pkm</t>
  </si>
  <si>
    <t>l/ira</t>
  </si>
  <si>
    <t>ABU AMAR FAUZI</t>
  </si>
  <si>
    <t>ANISA NURHAYATI</t>
  </si>
  <si>
    <t>A/KTM</t>
  </si>
  <si>
    <t>Kota Bandung</t>
  </si>
  <si>
    <t>DIAN KUSTYASARI</t>
  </si>
  <si>
    <t>41,4</t>
  </si>
  <si>
    <t>2,28</t>
  </si>
  <si>
    <t>69,2</t>
  </si>
  <si>
    <t>Kota Kediri</t>
  </si>
  <si>
    <t>EVI DATUR ROFIAH</t>
  </si>
  <si>
    <t>IVAN SETIAWAN</t>
  </si>
  <si>
    <t>MAKSUM</t>
  </si>
  <si>
    <t>65,2</t>
  </si>
  <si>
    <t>TRI SUTYOSO H</t>
  </si>
  <si>
    <t>56,8</t>
  </si>
  <si>
    <t>62,4</t>
  </si>
  <si>
    <t>2,82</t>
  </si>
  <si>
    <t>AHMAD NUR SYADZILI</t>
  </si>
  <si>
    <t>ALFIATUS SYAHDIAH</t>
  </si>
  <si>
    <t>EVI NUR IZZAH</t>
  </si>
  <si>
    <t>FAHRUR ROSIKH</t>
  </si>
  <si>
    <t xml:space="preserve">L </t>
  </si>
  <si>
    <t>FITRIA MACHMUDAH</t>
  </si>
  <si>
    <t>JUWATI</t>
  </si>
  <si>
    <t>NUR KHANAFI</t>
  </si>
  <si>
    <t>67,3</t>
  </si>
  <si>
    <t>62,6</t>
  </si>
  <si>
    <t>SYAHRITA ROCHMAH</t>
  </si>
  <si>
    <t>Kab. Sidoarjo</t>
  </si>
  <si>
    <t>SYAYIDAH GINANJAR R</t>
  </si>
  <si>
    <t>ZUNIATI</t>
  </si>
  <si>
    <t>58,6</t>
  </si>
  <si>
    <t>2,76</t>
  </si>
  <si>
    <t>61,8</t>
  </si>
  <si>
    <t>67,8</t>
  </si>
  <si>
    <t>58,5</t>
  </si>
  <si>
    <t>ASHFA CITRA M L T</t>
  </si>
  <si>
    <t>60,7</t>
  </si>
  <si>
    <t>Kab. Tegal</t>
  </si>
  <si>
    <t>GHETRIZ NOVIAN A</t>
  </si>
  <si>
    <t>INDAH PURNAMASARI</t>
  </si>
  <si>
    <t>54,6</t>
  </si>
  <si>
    <t>63,4</t>
  </si>
  <si>
    <t>Kota Surabaya</t>
  </si>
  <si>
    <t>TITUS NOVENDY P</t>
  </si>
  <si>
    <t>WINDY AYU DYAH S</t>
  </si>
  <si>
    <t>ANANDITYA GUSTIANI</t>
  </si>
  <si>
    <t>DHUANA PUTRI PS</t>
  </si>
  <si>
    <t>A/PKMP</t>
  </si>
  <si>
    <t>INDRA LUKMANA</t>
  </si>
  <si>
    <t>REZA ANSHARI AZMI</t>
  </si>
  <si>
    <t>14,6</t>
  </si>
  <si>
    <t>SYIFAURROHMAN</t>
  </si>
  <si>
    <t>WINDY USWATUN C</t>
  </si>
  <si>
    <t>ROOSITA DEWI SURIASIH</t>
  </si>
  <si>
    <t>Kota Batu</t>
  </si>
  <si>
    <t>72,4</t>
  </si>
  <si>
    <t>3,81</t>
  </si>
  <si>
    <t>70,2</t>
  </si>
  <si>
    <t>67,4</t>
  </si>
  <si>
    <t>14,8</t>
  </si>
  <si>
    <t>77,1</t>
  </si>
  <si>
    <t>72,3</t>
  </si>
  <si>
    <t>63,2</t>
  </si>
  <si>
    <t>3,53</t>
  </si>
  <si>
    <t>PROBOLINGGO</t>
  </si>
  <si>
    <t>EDWIN MAULANA</t>
  </si>
  <si>
    <t>61,2</t>
  </si>
  <si>
    <t>2,65</t>
  </si>
  <si>
    <t>59,1</t>
  </si>
  <si>
    <t>34,2</t>
  </si>
  <si>
    <t>38,1</t>
  </si>
  <si>
    <t>2,92</t>
  </si>
  <si>
    <t>3,17</t>
  </si>
  <si>
    <t>41,1</t>
  </si>
  <si>
    <t>3,42</t>
  </si>
  <si>
    <t>63,9</t>
  </si>
  <si>
    <t>2,94</t>
  </si>
  <si>
    <t>57,8</t>
  </si>
  <si>
    <t>2,88</t>
  </si>
  <si>
    <t>2,78</t>
  </si>
  <si>
    <t>57,1</t>
  </si>
  <si>
    <t>AHMAD ALI FAISOL</t>
  </si>
  <si>
    <t>AJI MARDIKA PUTRA</t>
  </si>
  <si>
    <t>MUHAMMAD SAMARTA ANANG BAKHTIYAR</t>
  </si>
  <si>
    <t>VIRA UMROTUL SAHIYAH</t>
  </si>
  <si>
    <t>DEVI SOFIANA Y</t>
  </si>
  <si>
    <t>ANIKMATUL KHOIRIYAH</t>
  </si>
  <si>
    <t>ARIEF SETYO LAKSONO</t>
  </si>
  <si>
    <t>YOSSY PUSPITA H</t>
  </si>
  <si>
    <t>FAK</t>
  </si>
  <si>
    <t>S1 BIMBINGAN KONSELING</t>
  </si>
  <si>
    <t>S1 PSIKOLOGI</t>
  </si>
  <si>
    <t>S1 TEK PENDIDIKAN</t>
  </si>
  <si>
    <t>S1 ADM PENDIDIKAN</t>
  </si>
  <si>
    <t>S1 PLS</t>
  </si>
  <si>
    <t xml:space="preserve">D2 PGSD </t>
  </si>
  <si>
    <t>S1 PAUD</t>
  </si>
  <si>
    <t>D2 PGTK</t>
  </si>
  <si>
    <t>S1 PPKN</t>
  </si>
  <si>
    <t>S1 PEND BHS INDONESIA &amp; DAERAH</t>
  </si>
  <si>
    <t>S1 BHS INDONESIA</t>
  </si>
  <si>
    <t>S1 PEND BHS INGGRIS</t>
  </si>
  <si>
    <t>S1 BHS INGGRIS</t>
  </si>
  <si>
    <t>S1 PEND BHS ARAB</t>
  </si>
  <si>
    <t>S1 PEND BHS JERMAN</t>
  </si>
  <si>
    <t>S1 PEND SENI RUPA</t>
  </si>
  <si>
    <t>S1 PEND SENI TARI</t>
  </si>
  <si>
    <t>S1 DESCOMVIS</t>
  </si>
  <si>
    <t>S1 PEND SEJARAH</t>
  </si>
  <si>
    <t>S1 ILMU SEJARAH</t>
  </si>
  <si>
    <t>FMIPA</t>
  </si>
  <si>
    <t>S1 PEND MATEMATIKA</t>
  </si>
  <si>
    <t>S1 MATEMATIKA</t>
  </si>
  <si>
    <t>S1 PEND FISIKA</t>
  </si>
  <si>
    <t>S1 FISIKA</t>
  </si>
  <si>
    <t>S1 PEND KIMIA</t>
  </si>
  <si>
    <t>S1 KIMIA</t>
  </si>
  <si>
    <t>S1 PEND BIOLOGI</t>
  </si>
  <si>
    <t>S1 BIOLOGI</t>
  </si>
  <si>
    <t>S1 PEND GOEGRAFI</t>
  </si>
  <si>
    <t>S1 PTTN</t>
  </si>
  <si>
    <t>S1 PEND ADM PERKANTORAN</t>
  </si>
  <si>
    <t>S1 MANAJEMEN</t>
  </si>
  <si>
    <t>D3 MJM PEMASARAN</t>
  </si>
  <si>
    <t>S1 PEND AKUNTANSI</t>
  </si>
  <si>
    <t>S1 PEND EK KOPERASI</t>
  </si>
  <si>
    <t>S1 EK STUDI PEMBANGUNAN</t>
  </si>
  <si>
    <t>S1 PTM</t>
  </si>
  <si>
    <t>S1 PTO</t>
  </si>
  <si>
    <t>S1 PTB</t>
  </si>
  <si>
    <t>D3 TEKNIK SIPIL</t>
  </si>
  <si>
    <t>D3 TEKNIK ELEKTRO</t>
  </si>
  <si>
    <t>D3 TEKNIK ELEKTRONIKA</t>
  </si>
  <si>
    <t>S1 PEND TEKNIK INFORMATIKA</t>
  </si>
  <si>
    <t>S1 PEND TATA BOGA</t>
  </si>
  <si>
    <t>D3 TATA BOGA</t>
  </si>
  <si>
    <t>S1 PEND TATA BUSANA</t>
  </si>
  <si>
    <t>S1 PJKR</t>
  </si>
  <si>
    <t>S1 ILMU KEOLAHRAGAAN</t>
  </si>
  <si>
    <t>: 7 Mei 2009</t>
  </si>
  <si>
    <t>: 0314/KEP/H32/KM/2009</t>
  </si>
  <si>
    <t>DEPARTEMEN PENDIDIKAN NASIONAL</t>
  </si>
  <si>
    <t>UNIVERSITAS NEGERI MALANG</t>
  </si>
  <si>
    <t>NAMA</t>
  </si>
  <si>
    <t>JML UANG</t>
  </si>
  <si>
    <t>TANDATANGAN</t>
  </si>
  <si>
    <t>Daftar Penerimaan  Beasiswa Bantuan Belajar Mahasiswa (BBM)</t>
  </si>
  <si>
    <t>Berdasarkan Surat Keputusan Rektor Nomor: 0314/KEP/H32/KM/2009</t>
  </si>
  <si>
    <t>Tanggal 7 Mei 2009</t>
  </si>
  <si>
    <t>Bagian Bulan Januari s.d Juni 2009</t>
  </si>
  <si>
    <t>Pejabat Pembuat Komitmen,</t>
  </si>
  <si>
    <t>Koordinator Pelaksana Kegiatan,</t>
  </si>
  <si>
    <t>Pembuat Daftar,</t>
  </si>
  <si>
    <t>Dra. Fatmawati</t>
  </si>
  <si>
    <t>Made Sawitra, S.E</t>
  </si>
  <si>
    <t>NIP 131568355</t>
  </si>
  <si>
    <t>NIP 132254869</t>
  </si>
  <si>
    <t xml:space="preserve">S1 PEND BHS INDONESIA </t>
  </si>
  <si>
    <t>S1PADP</t>
  </si>
  <si>
    <t>……….</t>
  </si>
  <si>
    <t>MUHAMMAD SAMARTA ANANG B</t>
  </si>
  <si>
    <t>JUMLAH DIPINDAHKAN</t>
  </si>
  <si>
    <t>JUMLAH PINDAHAN</t>
  </si>
  <si>
    <t>Drs. Andoyo, S.IP, M.M</t>
  </si>
  <si>
    <t>NIP 131753511</t>
  </si>
  <si>
    <t>Waktu</t>
  </si>
  <si>
    <t>Tempat</t>
  </si>
  <si>
    <t>: Subag Kesma Gedung A 3 Lantai 3, Bagian Kemahasiswaan BAAKPSI</t>
  </si>
  <si>
    <t>Keperluan</t>
  </si>
  <si>
    <t>Adapun nama mahasiswa tersebut adalah:</t>
  </si>
  <si>
    <t>Nama Mahasiswa</t>
  </si>
  <si>
    <t>Nim</t>
  </si>
  <si>
    <t>Fak</t>
  </si>
  <si>
    <t>Program Studi</t>
  </si>
  <si>
    <t xml:space="preserve">Atas perhatian Saudara kami ucapkan terima kasih </t>
  </si>
  <si>
    <t xml:space="preserve">   </t>
  </si>
  <si>
    <t>a.n Kepala Biro AAKPSI</t>
  </si>
  <si>
    <t>Kepala Bagian Kemahasiswaan,</t>
  </si>
  <si>
    <t>Tembusan:</t>
  </si>
  <si>
    <t xml:space="preserve">   Universitas Negeri Malang</t>
  </si>
  <si>
    <t>PENGUMUMAN</t>
  </si>
  <si>
    <t>Bantuan Belajar Mahasiswa tahun 2009, diharap segera datang pada:</t>
  </si>
  <si>
    <t>: Pemberian Beasiswa Bantuan Belajar Mahasiswa (BBM)</t>
  </si>
  <si>
    <t>S1 TEKNOLOGI PENDIDIKAN</t>
  </si>
  <si>
    <t>S1 ADMINISTRASI PENDIDIKAN</t>
  </si>
  <si>
    <t>S1 PENDIDIKAN LUAR SEKOLAH</t>
  </si>
  <si>
    <t>S1 PEND GURU SEKOLAH DASAR</t>
  </si>
  <si>
    <t>D2 PEND GURU SEKOLAH DASAR</t>
  </si>
  <si>
    <t>S1 PEND ANAK USIA DINI</t>
  </si>
  <si>
    <t>D2 PEND GURU TAMAN KANAK-KANAK</t>
  </si>
  <si>
    <t>S1 PEND PANCASILA &amp; KN</t>
  </si>
  <si>
    <t>S1 PENDIDIKAN TATA NIAGA</t>
  </si>
  <si>
    <t>S1 PEND EKONOMI KOPERASI</t>
  </si>
  <si>
    <t>S1 EKONOMI STUDI PEMBANGUNAN</t>
  </si>
  <si>
    <t>S1 PENDIDIKAN TEKNIK MESIN</t>
  </si>
  <si>
    <t>S1 PENDIDIKAN TEKNIK OTOMOTIF</t>
  </si>
  <si>
    <t>AFIFUDIN GHOZALI</t>
  </si>
  <si>
    <t>S1 PENDIDIKAN TEKNIK BANGUNAN</t>
  </si>
  <si>
    <t>S1 PEND JASMANI KES &amp; REKREASI</t>
  </si>
  <si>
    <t>SEPTIAN BENNY PRADANA P</t>
  </si>
  <si>
    <t xml:space="preserve">                   Nomor</t>
  </si>
  <si>
    <t xml:space="preserve">                   Tanggal</t>
  </si>
  <si>
    <t xml:space="preserve">                   Tentang</t>
  </si>
  <si>
    <t xml:space="preserve">                   Lampiran Surat Keputusan Rektor Universitas Negeri Malang</t>
  </si>
  <si>
    <t>A A' PAKAR JAGAT ALAM A</t>
  </si>
  <si>
    <t>A.RIYADLOH NUR H</t>
  </si>
  <si>
    <t>MUKHAMMAD DANA Z. F</t>
  </si>
  <si>
    <t>VITRI ANGRIANTIKA W</t>
  </si>
  <si>
    <t>MUHAMMAD M.A.R</t>
  </si>
  <si>
    <t>NOVITA INDRAYANI S</t>
  </si>
  <si>
    <t>1. Pembantu Dekan Bid. Kemahasiswaan FIP</t>
  </si>
  <si>
    <t>2. Kasubag Mawa FIP</t>
  </si>
  <si>
    <t xml:space="preserve">     NO: 646/H32.16.2/KM/2009</t>
  </si>
  <si>
    <t xml:space="preserve">: Pengambilan dana Beasiswa Bantuan Belajar Mahasiswa (BBM) tahun 2009, </t>
  </si>
  <si>
    <t xml:space="preserve">  untuk bagian bulan Januari s.d Juni 2009, dengan membawa Kartu Tanda Registrasi</t>
  </si>
  <si>
    <t xml:space="preserve">  (KTR), KHS terakhir &amp; Kartu Tanda Mahasiswa (KTM) yang asli.</t>
  </si>
  <si>
    <r>
      <t xml:space="preserve">Mahasiswa yang namanya tersebut di bawah ini adalah penerima </t>
    </r>
    <r>
      <rPr>
        <sz val="14"/>
        <rFont val="Arial"/>
        <family val="2"/>
      </rPr>
      <t xml:space="preserve">Beasiswa </t>
    </r>
  </si>
  <si>
    <t xml:space="preserve">  No. SK</t>
  </si>
  <si>
    <t>9 Juni  2009</t>
  </si>
  <si>
    <t>: Mulai tanggal 29 Juni 2009, pada jam kerja</t>
  </si>
  <si>
    <t>Jl. Surabaya 6, Malang. Telp. (0341) 551-312. Fax. (0341) 551-921</t>
  </si>
  <si>
    <t>E-mail: rektor@um.ac.id. Website; http:www.um.ac.id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</si>
</sst>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_(&quot;Rp&quot;* #,##0_);_(&quot;Rp&quot;* \(#,##0\);_(&quot;Rp&quot;* &quot;-&quot;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7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1"/>
      <name val="Arial"/>
      <family val="0"/>
    </font>
    <font>
      <sz val="24"/>
      <name val="Arial"/>
      <family val="0"/>
    </font>
    <font>
      <sz val="16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3" fontId="1" fillId="0" borderId="0" xfId="15" applyFont="1" applyAlignment="1">
      <alignment/>
    </xf>
    <xf numFmtId="1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 wrapText="1"/>
    </xf>
    <xf numFmtId="43" fontId="1" fillId="0" borderId="0" xfId="15" applyFont="1" applyAlignment="1">
      <alignment horizontal="center" vertical="center" wrapText="1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15" fontId="1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15" fontId="1" fillId="0" borderId="8" xfId="0" applyNumberFormat="1" applyFont="1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5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1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15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65" fontId="1" fillId="0" borderId="9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0" fontId="1" fillId="0" borderId="8" xfId="0" applyFont="1" applyBorder="1" applyAlignment="1">
      <alignment shrinkToFit="1"/>
    </xf>
    <xf numFmtId="0" fontId="1" fillId="0" borderId="8" xfId="0" applyFont="1" applyBorder="1" applyAlignment="1">
      <alignment horizontal="center" shrinkToFit="1"/>
    </xf>
    <xf numFmtId="15" fontId="1" fillId="0" borderId="8" xfId="0" applyNumberFormat="1" applyFont="1" applyBorder="1" applyAlignment="1">
      <alignment shrinkToFit="1"/>
    </xf>
    <xf numFmtId="0" fontId="1" fillId="0" borderId="9" xfId="0" applyFont="1" applyBorder="1" applyAlignment="1">
      <alignment shrinkToFit="1"/>
    </xf>
    <xf numFmtId="0" fontId="1" fillId="0" borderId="0" xfId="0" applyFont="1" applyAlignment="1">
      <alignment shrinkToFi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 shrinkToFi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1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1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1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7" xfId="0" applyBorder="1" applyAlignment="1">
      <alignment/>
    </xf>
    <xf numFmtId="41" fontId="3" fillId="0" borderId="0" xfId="16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27" xfId="0" applyFont="1" applyBorder="1" applyAlignment="1">
      <alignment/>
    </xf>
    <xf numFmtId="166" fontId="3" fillId="0" borderId="0" xfId="16" applyNumberFormat="1" applyFont="1" applyAlignment="1">
      <alignment horizontal="left"/>
    </xf>
    <xf numFmtId="0" fontId="3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2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5" fontId="2" fillId="0" borderId="0" xfId="0" applyNumberFormat="1" applyFont="1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/>
    </xf>
    <xf numFmtId="1" fontId="1" fillId="0" borderId="20" xfId="0" applyNumberFormat="1" applyFont="1" applyBorder="1" applyAlignment="1">
      <alignment horizontal="center"/>
    </xf>
    <xf numFmtId="41" fontId="1" fillId="0" borderId="19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/>
    </xf>
    <xf numFmtId="1" fontId="1" fillId="0" borderId="22" xfId="0" applyNumberFormat="1" applyFont="1" applyBorder="1" applyAlignment="1">
      <alignment horizontal="center"/>
    </xf>
    <xf numFmtId="41" fontId="1" fillId="0" borderId="21" xfId="15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/>
    </xf>
    <xf numFmtId="1" fontId="1" fillId="0" borderId="3" xfId="0" applyNumberFormat="1" applyFont="1" applyBorder="1" applyAlignment="1">
      <alignment horizontal="center"/>
    </xf>
    <xf numFmtId="41" fontId="1" fillId="0" borderId="3" xfId="15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9" xfId="0" applyFont="1" applyBorder="1" applyAlignment="1">
      <alignment horizontal="left"/>
    </xf>
    <xf numFmtId="0" fontId="1" fillId="0" borderId="29" xfId="0" applyFont="1" applyBorder="1" applyAlignment="1">
      <alignment/>
    </xf>
    <xf numFmtId="41" fontId="1" fillId="0" borderId="3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30" xfId="0" applyBorder="1" applyAlignment="1">
      <alignment/>
    </xf>
    <xf numFmtId="43" fontId="1" fillId="0" borderId="0" xfId="15" applyFont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</xdr:rowOff>
    </xdr:from>
    <xdr:to>
      <xdr:col>1</xdr:col>
      <xdr:colOff>371475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69"/>
  <sheetViews>
    <sheetView tabSelected="1" view="pageBreakPreview" zoomScaleSheetLayoutView="100" workbookViewId="0" topLeftCell="A442">
      <selection activeCell="B450" sqref="B450"/>
    </sheetView>
  </sheetViews>
  <sheetFormatPr defaultColWidth="9.140625" defaultRowHeight="12.75"/>
  <cols>
    <col min="1" max="1" width="6.140625" style="1" customWidth="1"/>
    <col min="2" max="2" width="32.8515625" style="2" customWidth="1"/>
    <col min="3" max="3" width="15.140625" style="4" customWidth="1"/>
    <col min="4" max="4" width="5.8515625" style="2" customWidth="1"/>
    <col min="5" max="5" width="8.00390625" style="2" customWidth="1"/>
    <col min="6" max="6" width="43.421875" style="2" customWidth="1"/>
    <col min="7" max="7" width="6.00390625" style="2" customWidth="1"/>
    <col min="8" max="8" width="6.57421875" style="5" customWidth="1"/>
    <col min="9" max="9" width="7.28125" style="2" customWidth="1"/>
    <col min="10" max="10" width="5.7109375" style="2" customWidth="1"/>
    <col min="11" max="11" width="9.140625" style="2" customWidth="1"/>
    <col min="12" max="14" width="9.28125" style="2" customWidth="1"/>
    <col min="15" max="15" width="9.140625" style="2" customWidth="1"/>
    <col min="16" max="18" width="9.28125" style="2" customWidth="1"/>
    <col min="19" max="19" width="9.140625" style="2" customWidth="1"/>
    <col min="20" max="22" width="9.28125" style="2" customWidth="1"/>
    <col min="23" max="23" width="9.140625" style="2" customWidth="1"/>
    <col min="24" max="26" width="9.28125" style="2" customWidth="1"/>
    <col min="27" max="27" width="9.140625" style="2" customWidth="1"/>
    <col min="28" max="30" width="9.28125" style="2" customWidth="1"/>
    <col min="31" max="31" width="9.140625" style="2" customWidth="1"/>
    <col min="32" max="34" width="9.28125" style="2" customWidth="1"/>
    <col min="35" max="35" width="9.140625" style="2" customWidth="1"/>
    <col min="36" max="38" width="9.28125" style="2" customWidth="1"/>
    <col min="39" max="39" width="9.140625" style="2" customWidth="1"/>
    <col min="40" max="42" width="9.28125" style="2" customWidth="1"/>
    <col min="43" max="43" width="22.421875" style="2" customWidth="1"/>
    <col min="44" max="46" width="9.28125" style="2" customWidth="1"/>
    <col min="47" max="47" width="9.140625" style="2" customWidth="1"/>
    <col min="48" max="48" width="9.28125" style="2" customWidth="1"/>
    <col min="49" max="49" width="11.00390625" style="2" customWidth="1"/>
    <col min="50" max="50" width="23.28125" style="2" customWidth="1"/>
    <col min="51" max="51" width="14.8515625" style="2" customWidth="1"/>
    <col min="52" max="52" width="9.28125" style="1" customWidth="1"/>
    <col min="53" max="60" width="9.28125" style="2" customWidth="1"/>
    <col min="61" max="61" width="6.8515625" style="2" customWidth="1"/>
    <col min="62" max="62" width="12.8515625" style="3" bestFit="1" customWidth="1"/>
    <col min="63" max="16384" width="9.140625" style="2" customWidth="1"/>
  </cols>
  <sheetData>
    <row r="1" spans="2:61" ht="15">
      <c r="B1" s="1"/>
      <c r="C1" s="2" t="s">
        <v>1207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BA1" s="1"/>
      <c r="BB1" s="1"/>
      <c r="BC1" s="1"/>
      <c r="BD1" s="1"/>
      <c r="BE1" s="1"/>
      <c r="BF1" s="1"/>
      <c r="BG1" s="1"/>
      <c r="BH1" s="1"/>
      <c r="BI1" s="1"/>
    </row>
    <row r="2" spans="2:61" ht="15">
      <c r="B2" s="1"/>
      <c r="C2" s="2" t="s">
        <v>1204</v>
      </c>
      <c r="E2" s="2" t="s">
        <v>1144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BA2" s="1"/>
      <c r="BB2" s="1"/>
      <c r="BC2" s="1"/>
      <c r="BD2" s="1"/>
      <c r="BE2" s="1"/>
      <c r="BF2" s="1"/>
      <c r="BG2" s="1"/>
      <c r="BH2" s="1"/>
      <c r="BI2" s="1"/>
    </row>
    <row r="3" spans="3:5" ht="15">
      <c r="C3" s="2" t="s">
        <v>1205</v>
      </c>
      <c r="E3" s="2" t="s">
        <v>1143</v>
      </c>
    </row>
    <row r="4" spans="3:5" ht="15">
      <c r="C4" s="2" t="s">
        <v>1206</v>
      </c>
      <c r="E4" s="2" t="s">
        <v>1186</v>
      </c>
    </row>
    <row r="5" ht="15">
      <c r="E5" s="2" t="s">
        <v>283</v>
      </c>
    </row>
    <row r="8" spans="1:62" s="8" customFormat="1" ht="24.75" customHeight="1">
      <c r="A8" s="6" t="s">
        <v>279</v>
      </c>
      <c r="B8" s="63" t="s">
        <v>813</v>
      </c>
      <c r="C8" s="63" t="s">
        <v>814</v>
      </c>
      <c r="D8" s="63" t="s">
        <v>789</v>
      </c>
      <c r="E8" s="63" t="s">
        <v>1093</v>
      </c>
      <c r="F8" s="63" t="s">
        <v>790</v>
      </c>
      <c r="G8" s="63" t="s">
        <v>807</v>
      </c>
      <c r="H8" s="53" t="s">
        <v>815</v>
      </c>
      <c r="I8" s="7" t="s">
        <v>793</v>
      </c>
      <c r="J8" s="7" t="s">
        <v>794</v>
      </c>
      <c r="K8" s="8" t="s">
        <v>816</v>
      </c>
      <c r="L8" s="8" t="s">
        <v>817</v>
      </c>
      <c r="M8" s="8" t="s">
        <v>818</v>
      </c>
      <c r="N8" s="8" t="s">
        <v>819</v>
      </c>
      <c r="O8" s="8" t="s">
        <v>820</v>
      </c>
      <c r="P8" s="8" t="s">
        <v>821</v>
      </c>
      <c r="Q8" s="8" t="s">
        <v>822</v>
      </c>
      <c r="R8" s="8" t="s">
        <v>823</v>
      </c>
      <c r="S8" s="8" t="s">
        <v>824</v>
      </c>
      <c r="T8" s="8" t="s">
        <v>825</v>
      </c>
      <c r="U8" s="8" t="s">
        <v>826</v>
      </c>
      <c r="V8" s="8" t="s">
        <v>827</v>
      </c>
      <c r="W8" s="8" t="s">
        <v>828</v>
      </c>
      <c r="X8" s="8" t="s">
        <v>829</v>
      </c>
      <c r="Y8" s="8" t="s">
        <v>830</v>
      </c>
      <c r="Z8" s="8" t="s">
        <v>831</v>
      </c>
      <c r="AA8" s="8" t="s">
        <v>832</v>
      </c>
      <c r="AB8" s="8" t="s">
        <v>833</v>
      </c>
      <c r="AC8" s="8" t="s">
        <v>155</v>
      </c>
      <c r="AD8" s="8" t="s">
        <v>156</v>
      </c>
      <c r="AE8" s="8" t="s">
        <v>157</v>
      </c>
      <c r="AF8" s="8" t="s">
        <v>158</v>
      </c>
      <c r="AG8" s="8" t="s">
        <v>159</v>
      </c>
      <c r="AH8" s="8" t="s">
        <v>160</v>
      </c>
      <c r="AI8" s="8" t="s">
        <v>161</v>
      </c>
      <c r="AJ8" s="8" t="s">
        <v>162</v>
      </c>
      <c r="AK8" s="8" t="s">
        <v>163</v>
      </c>
      <c r="AL8" s="8" t="s">
        <v>164</v>
      </c>
      <c r="AM8" s="8" t="s">
        <v>165</v>
      </c>
      <c r="AN8" s="8" t="s">
        <v>166</v>
      </c>
      <c r="AO8" s="8" t="s">
        <v>167</v>
      </c>
      <c r="AP8" s="8" t="s">
        <v>168</v>
      </c>
      <c r="AQ8" s="8" t="s">
        <v>169</v>
      </c>
      <c r="AR8" s="8" t="s">
        <v>802</v>
      </c>
      <c r="AS8" s="8" t="s">
        <v>170</v>
      </c>
      <c r="AT8" s="7" t="s">
        <v>803</v>
      </c>
      <c r="AU8" s="8" t="s">
        <v>804</v>
      </c>
      <c r="AV8" s="8" t="s">
        <v>805</v>
      </c>
      <c r="AW8" s="9"/>
      <c r="AX8" s="8" t="s">
        <v>795</v>
      </c>
      <c r="AY8" s="8" t="s">
        <v>796</v>
      </c>
      <c r="AZ8" s="8" t="s">
        <v>812</v>
      </c>
      <c r="BA8" s="10" t="s">
        <v>797</v>
      </c>
      <c r="BB8" s="10" t="s">
        <v>798</v>
      </c>
      <c r="BC8" s="10" t="s">
        <v>815</v>
      </c>
      <c r="BD8" s="10" t="s">
        <v>799</v>
      </c>
      <c r="BE8" s="10" t="s">
        <v>800</v>
      </c>
      <c r="BF8" s="10" t="s">
        <v>791</v>
      </c>
      <c r="BG8" s="10" t="s">
        <v>792</v>
      </c>
      <c r="BH8" s="10" t="s">
        <v>801</v>
      </c>
      <c r="BI8" s="11"/>
      <c r="BJ8" s="12"/>
    </row>
    <row r="9" spans="1:62" ht="18" customHeight="1">
      <c r="A9" s="45">
        <v>1</v>
      </c>
      <c r="B9" s="46" t="s">
        <v>657</v>
      </c>
      <c r="C9" s="47">
        <v>106111401386</v>
      </c>
      <c r="D9" s="48" t="s">
        <v>889</v>
      </c>
      <c r="E9" s="46" t="s">
        <v>638</v>
      </c>
      <c r="F9" s="46" t="s">
        <v>1094</v>
      </c>
      <c r="G9" s="48" t="s">
        <v>810</v>
      </c>
      <c r="H9" s="59">
        <v>2.76415</v>
      </c>
      <c r="I9" s="40">
        <v>237</v>
      </c>
      <c r="J9" s="13">
        <v>89</v>
      </c>
      <c r="K9" s="13" t="s">
        <v>176</v>
      </c>
      <c r="L9" s="13">
        <v>53</v>
      </c>
      <c r="M9" s="13">
        <v>20</v>
      </c>
      <c r="N9" s="13" t="s">
        <v>1071</v>
      </c>
      <c r="O9" s="13" t="s">
        <v>178</v>
      </c>
      <c r="P9" s="13" t="s">
        <v>101</v>
      </c>
      <c r="Q9" s="13">
        <v>22</v>
      </c>
      <c r="R9" s="13" t="s">
        <v>559</v>
      </c>
      <c r="S9" s="13" t="s">
        <v>181</v>
      </c>
      <c r="T9" s="13" t="s">
        <v>556</v>
      </c>
      <c r="U9" s="13">
        <v>22</v>
      </c>
      <c r="V9" s="13" t="s">
        <v>220</v>
      </c>
      <c r="W9" s="13" t="s">
        <v>182</v>
      </c>
      <c r="X9" s="13" t="s">
        <v>613</v>
      </c>
      <c r="Y9" s="13">
        <v>21</v>
      </c>
      <c r="Z9" s="13" t="s">
        <v>552</v>
      </c>
      <c r="AA9" s="13" t="s">
        <v>183</v>
      </c>
      <c r="AB9" s="13">
        <v>14</v>
      </c>
      <c r="AC9" s="13">
        <v>4</v>
      </c>
      <c r="AD9" s="13" t="s">
        <v>195</v>
      </c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>
        <v>3</v>
      </c>
      <c r="AT9" s="14">
        <f aca="true" t="shared" si="0" ref="AT9:AT40">AR9+AS9</f>
        <v>3</v>
      </c>
      <c r="AU9" s="13" t="s">
        <v>217</v>
      </c>
      <c r="AV9" s="13">
        <v>5</v>
      </c>
      <c r="AW9" s="13" t="s">
        <v>98</v>
      </c>
      <c r="AX9" s="13" t="s">
        <v>267</v>
      </c>
      <c r="AY9" s="15">
        <v>32087</v>
      </c>
      <c r="AZ9" s="14">
        <v>22</v>
      </c>
      <c r="BA9" s="16" t="e">
        <f>IF(AND(#REF!&gt;2000000,#REF!&lt;=6000000),1,IF(AND(#REF!&gt;1000000,#REF!&lt;=2000000),2,IF(AND(#REF!&gt;500000,#REF!&lt;=1000000),3,IF(AND(#REF!&gt;1,#REF!&lt;=500000),4,0))))</f>
        <v>#REF!</v>
      </c>
      <c r="BB9" s="16" t="e">
        <f>IF(AND(#REF!&gt;1,#REF!&lt;=3),1,IF(AND(#REF!&gt;3,#REF!&lt;=5),2,IF(AND(#REF!&gt;5,#REF!&lt;=7),3,4)))</f>
        <v>#REF!</v>
      </c>
      <c r="BC9" s="16">
        <f aca="true" t="shared" si="1" ref="BC9:BC72">IF(AND(H9&gt;2,H9&lt;=2.25),1,IF(AND(H9&gt;2.25,H9&lt;=2.75),2,IF(AND(H9&gt;2.75,H9&lt;=3.25),3,IF(AND(H9&gt;3.25,H9&lt;=4),4,0))))</f>
        <v>3</v>
      </c>
      <c r="BD9" s="16">
        <f aca="true" t="shared" si="2" ref="BD9:BD72">IF(AND(AT9&gt;=1,AT9&lt;=5),1,IF(AND(AT9&gt;5,AT9&lt;=10),2,IF(AND(AT9&gt;10,AT9&lt;=15),3,IF(AND(AT9&gt;15,AT9&lt;=20),4,0))))</f>
        <v>1</v>
      </c>
      <c r="BE9" s="16">
        <f aca="true" t="shared" si="3" ref="BE9:BE72">IF(AND(C9&gt;0,C9&lt;1),1,IF(AND(C9&gt;1,C9&lt;=2),2,IF(AND(C9&gt;2,C9&lt;=3),3,0)))</f>
        <v>0</v>
      </c>
      <c r="BF9" s="16" t="e">
        <f>IF(AND(#REF!&gt;100000,#REF!&lt;=300000),1,IF(AND(#REF!&gt;=50000,#REF!&lt;=100000),2,IF(AND(#REF!&gt;1,#REF!&lt;50000),3,4)))</f>
        <v>#REF!</v>
      </c>
      <c r="BG9" s="16" t="e">
        <f>IF(AND(#REF!&gt;1,#REF!&lt;=500000),3,IF(AND(#REF!&gt;500000,#REF!&lt;=100000),2,IF(AND(#REF!&gt;100000,#REF!&lt;=600000),3,0)))</f>
        <v>#REF!</v>
      </c>
      <c r="BH9" s="16">
        <f aca="true" t="shared" si="4" ref="BH9:BH72">IF(AND(AV9&gt;0,AV9&lt;=2),2,IF(AND(AV9&gt;2,AV9&lt;=5),5,0))</f>
        <v>5</v>
      </c>
      <c r="BI9" s="17" t="e">
        <f aca="true" t="shared" si="5" ref="BI9:BI40">(BA9*2)+(BB9*1)+(BC9*2.5)+(BD9*1)+(BE9*1)+(BF9*1)+(BH9*1)</f>
        <v>#REF!</v>
      </c>
      <c r="BJ9" s="2"/>
    </row>
    <row r="10" spans="1:62" ht="18" customHeight="1">
      <c r="A10" s="49">
        <v>2</v>
      </c>
      <c r="B10" s="50" t="s">
        <v>655</v>
      </c>
      <c r="C10" s="51">
        <v>106111401414</v>
      </c>
      <c r="D10" s="52" t="s">
        <v>889</v>
      </c>
      <c r="E10" s="50" t="s">
        <v>638</v>
      </c>
      <c r="F10" s="50" t="s">
        <v>1094</v>
      </c>
      <c r="G10" s="52" t="s">
        <v>810</v>
      </c>
      <c r="H10" s="60">
        <v>3.407547</v>
      </c>
      <c r="I10" s="41">
        <v>287</v>
      </c>
      <c r="J10" s="18">
        <v>85</v>
      </c>
      <c r="K10" s="18" t="s">
        <v>176</v>
      </c>
      <c r="L10" s="18" t="s">
        <v>203</v>
      </c>
      <c r="M10" s="18">
        <v>20</v>
      </c>
      <c r="N10" s="18" t="s">
        <v>233</v>
      </c>
      <c r="O10" s="18" t="s">
        <v>178</v>
      </c>
      <c r="P10" s="18" t="s">
        <v>656</v>
      </c>
      <c r="Q10" s="18">
        <v>22</v>
      </c>
      <c r="R10" s="18" t="s">
        <v>262</v>
      </c>
      <c r="S10" s="18" t="s">
        <v>181</v>
      </c>
      <c r="T10" s="18">
        <v>81</v>
      </c>
      <c r="U10" s="18">
        <v>22</v>
      </c>
      <c r="V10" s="18" t="s">
        <v>852</v>
      </c>
      <c r="W10" s="18" t="s">
        <v>182</v>
      </c>
      <c r="X10" s="18" t="s">
        <v>1081</v>
      </c>
      <c r="Y10" s="18">
        <v>21</v>
      </c>
      <c r="Z10" s="18" t="s">
        <v>937</v>
      </c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>
        <v>4</v>
      </c>
      <c r="AT10" s="19">
        <f t="shared" si="0"/>
        <v>4</v>
      </c>
      <c r="AU10" s="18" t="s">
        <v>1051</v>
      </c>
      <c r="AV10" s="18">
        <v>2</v>
      </c>
      <c r="AW10" s="18" t="s">
        <v>186</v>
      </c>
      <c r="AX10" s="18" t="s">
        <v>887</v>
      </c>
      <c r="AY10" s="20">
        <v>32158</v>
      </c>
      <c r="AZ10" s="19">
        <v>21</v>
      </c>
      <c r="BA10" s="19" t="e">
        <f>IF(AND(#REF!&gt;2000000,#REF!&lt;=6000000),1,IF(AND(#REF!&gt;1000000,#REF!&lt;=2000000),2,IF(AND(#REF!&gt;500000,#REF!&lt;=1000000),3,IF(AND(#REF!&gt;1,#REF!&lt;=500000),4,0))))</f>
        <v>#REF!</v>
      </c>
      <c r="BB10" s="19" t="e">
        <f>IF(AND(#REF!&gt;1,#REF!&lt;=3),1,IF(AND(#REF!&gt;3,#REF!&lt;=5),2,IF(AND(#REF!&gt;5,#REF!&lt;=7),3,4)))</f>
        <v>#REF!</v>
      </c>
      <c r="BC10" s="19">
        <f t="shared" si="1"/>
        <v>4</v>
      </c>
      <c r="BD10" s="19">
        <f t="shared" si="2"/>
        <v>1</v>
      </c>
      <c r="BE10" s="19">
        <f t="shared" si="3"/>
        <v>0</v>
      </c>
      <c r="BF10" s="19" t="e">
        <f>IF(AND(#REF!&gt;100000,#REF!&lt;=300000),1,IF(AND(#REF!&gt;=50000,#REF!&lt;=100000),2,IF(AND(#REF!&gt;1,#REF!&lt;50000),3,4)))</f>
        <v>#REF!</v>
      </c>
      <c r="BG10" s="19" t="e">
        <f>IF(AND(#REF!&gt;1,#REF!&lt;=500000),3,IF(AND(#REF!&gt;500000,#REF!&lt;=100000),2,IF(AND(#REF!&gt;100000,#REF!&lt;=600000),3,0)))</f>
        <v>#REF!</v>
      </c>
      <c r="BH10" s="19">
        <f t="shared" si="4"/>
        <v>2</v>
      </c>
      <c r="BI10" s="21" t="e">
        <f t="shared" si="5"/>
        <v>#REF!</v>
      </c>
      <c r="BJ10" s="2"/>
    </row>
    <row r="11" spans="1:62" ht="18" customHeight="1">
      <c r="A11" s="49">
        <v>3</v>
      </c>
      <c r="B11" s="50" t="s">
        <v>654</v>
      </c>
      <c r="C11" s="51">
        <v>106111401400</v>
      </c>
      <c r="D11" s="52" t="s">
        <v>889</v>
      </c>
      <c r="E11" s="50" t="s">
        <v>638</v>
      </c>
      <c r="F11" s="50" t="s">
        <v>1094</v>
      </c>
      <c r="G11" s="52" t="s">
        <v>810</v>
      </c>
      <c r="H11" s="60">
        <v>3.134905</v>
      </c>
      <c r="I11" s="41">
        <v>261</v>
      </c>
      <c r="J11" s="18">
        <v>87</v>
      </c>
      <c r="K11" s="18" t="s">
        <v>176</v>
      </c>
      <c r="L11" s="18" t="s">
        <v>917</v>
      </c>
      <c r="M11" s="18">
        <v>20</v>
      </c>
      <c r="N11" s="18" t="s">
        <v>974</v>
      </c>
      <c r="O11" s="18" t="s">
        <v>178</v>
      </c>
      <c r="P11" s="18" t="s">
        <v>1062</v>
      </c>
      <c r="Q11" s="18">
        <v>22</v>
      </c>
      <c r="R11" s="18" t="s">
        <v>173</v>
      </c>
      <c r="S11" s="18" t="s">
        <v>181</v>
      </c>
      <c r="T11" s="18" t="s">
        <v>241</v>
      </c>
      <c r="U11" s="18">
        <v>22</v>
      </c>
      <c r="V11" s="18" t="s">
        <v>239</v>
      </c>
      <c r="W11" s="18" t="s">
        <v>182</v>
      </c>
      <c r="X11" s="18" t="s">
        <v>150</v>
      </c>
      <c r="Y11" s="18">
        <v>21</v>
      </c>
      <c r="Z11" s="18" t="s">
        <v>151</v>
      </c>
      <c r="AA11" s="18" t="s">
        <v>183</v>
      </c>
      <c r="AB11" s="18" t="s">
        <v>991</v>
      </c>
      <c r="AC11" s="18">
        <v>2</v>
      </c>
      <c r="AD11" s="18" t="s">
        <v>195</v>
      </c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>
        <v>1</v>
      </c>
      <c r="AT11" s="19">
        <f t="shared" si="0"/>
        <v>1</v>
      </c>
      <c r="AU11" s="18" t="s">
        <v>864</v>
      </c>
      <c r="AV11" s="18">
        <v>5</v>
      </c>
      <c r="AW11" s="18" t="s">
        <v>893</v>
      </c>
      <c r="AX11" s="18" t="s">
        <v>250</v>
      </c>
      <c r="AY11" s="20">
        <v>31767</v>
      </c>
      <c r="AZ11" s="19">
        <v>23</v>
      </c>
      <c r="BA11" s="19" t="e">
        <f>IF(AND(#REF!&gt;2000000,#REF!&lt;=6000000),1,IF(AND(#REF!&gt;1000000,#REF!&lt;=2000000),2,IF(AND(#REF!&gt;500000,#REF!&lt;=1000000),3,IF(AND(#REF!&gt;1,#REF!&lt;=500000),4,0))))</f>
        <v>#REF!</v>
      </c>
      <c r="BB11" s="19" t="e">
        <f>IF(AND(#REF!&gt;1,#REF!&lt;=3),1,IF(AND(#REF!&gt;3,#REF!&lt;=5),2,IF(AND(#REF!&gt;5,#REF!&lt;=7),3,4)))</f>
        <v>#REF!</v>
      </c>
      <c r="BC11" s="19">
        <f t="shared" si="1"/>
        <v>3</v>
      </c>
      <c r="BD11" s="19">
        <f t="shared" si="2"/>
        <v>1</v>
      </c>
      <c r="BE11" s="19">
        <f t="shared" si="3"/>
        <v>0</v>
      </c>
      <c r="BF11" s="19" t="e">
        <f>IF(AND(#REF!&gt;100000,#REF!&lt;=300000),1,IF(AND(#REF!&gt;=50000,#REF!&lt;=100000),2,IF(AND(#REF!&gt;1,#REF!&lt;50000),3,4)))</f>
        <v>#REF!</v>
      </c>
      <c r="BG11" s="19" t="e">
        <f>IF(AND(#REF!&gt;1,#REF!&lt;=500000),3,IF(AND(#REF!&gt;500000,#REF!&lt;=100000),2,IF(AND(#REF!&gt;100000,#REF!&lt;=600000),3,0)))</f>
        <v>#REF!</v>
      </c>
      <c r="BH11" s="19">
        <f t="shared" si="4"/>
        <v>5</v>
      </c>
      <c r="BI11" s="21" t="e">
        <f t="shared" si="5"/>
        <v>#REF!</v>
      </c>
      <c r="BJ11" s="2"/>
    </row>
    <row r="12" spans="1:62" ht="18" customHeight="1">
      <c r="A12" s="49">
        <v>4</v>
      </c>
      <c r="B12" s="50" t="s">
        <v>653</v>
      </c>
      <c r="C12" s="51">
        <v>106111400005</v>
      </c>
      <c r="D12" s="52" t="s">
        <v>889</v>
      </c>
      <c r="E12" s="50" t="s">
        <v>638</v>
      </c>
      <c r="F12" s="50" t="s">
        <v>1094</v>
      </c>
      <c r="G12" s="52" t="s">
        <v>810</v>
      </c>
      <c r="H12" s="60">
        <v>3.162264</v>
      </c>
      <c r="I12" s="41">
        <v>314</v>
      </c>
      <c r="J12" s="18">
        <v>103</v>
      </c>
      <c r="K12" s="18" t="s">
        <v>176</v>
      </c>
      <c r="L12" s="18" t="s">
        <v>562</v>
      </c>
      <c r="M12" s="18">
        <v>20</v>
      </c>
      <c r="N12" s="18" t="s">
        <v>220</v>
      </c>
      <c r="O12" s="18" t="s">
        <v>178</v>
      </c>
      <c r="P12" s="18">
        <v>72</v>
      </c>
      <c r="Q12" s="18">
        <v>22</v>
      </c>
      <c r="R12" s="18" t="s">
        <v>253</v>
      </c>
      <c r="S12" s="18" t="s">
        <v>181</v>
      </c>
      <c r="T12" s="18" t="s">
        <v>206</v>
      </c>
      <c r="U12" s="18">
        <v>22</v>
      </c>
      <c r="V12" s="18" t="s">
        <v>880</v>
      </c>
      <c r="W12" s="18" t="s">
        <v>182</v>
      </c>
      <c r="X12" s="18" t="s">
        <v>1072</v>
      </c>
      <c r="Y12" s="18">
        <v>21</v>
      </c>
      <c r="Z12" s="18" t="s">
        <v>151</v>
      </c>
      <c r="AA12" s="18" t="s">
        <v>183</v>
      </c>
      <c r="AB12" s="18" t="s">
        <v>550</v>
      </c>
      <c r="AC12" s="18">
        <v>18</v>
      </c>
      <c r="AD12" s="18" t="s">
        <v>785</v>
      </c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>
        <v>5</v>
      </c>
      <c r="AT12" s="19">
        <f t="shared" si="0"/>
        <v>5</v>
      </c>
      <c r="AU12" s="18" t="s">
        <v>185</v>
      </c>
      <c r="AV12" s="18">
        <v>5</v>
      </c>
      <c r="AW12" s="18" t="s">
        <v>893</v>
      </c>
      <c r="AX12" s="18" t="s">
        <v>971</v>
      </c>
      <c r="AY12" s="20">
        <v>32161</v>
      </c>
      <c r="AZ12" s="19">
        <v>21</v>
      </c>
      <c r="BA12" s="19" t="e">
        <f>IF(AND(#REF!&gt;2000000,#REF!&lt;=6000000),1,IF(AND(#REF!&gt;1000000,#REF!&lt;=2000000),2,IF(AND(#REF!&gt;500000,#REF!&lt;=1000000),3,IF(AND(#REF!&gt;1,#REF!&lt;=500000),4,0))))</f>
        <v>#REF!</v>
      </c>
      <c r="BB12" s="19" t="e">
        <f>IF(AND(#REF!&gt;1,#REF!&lt;=3),1,IF(AND(#REF!&gt;3,#REF!&lt;=5),2,IF(AND(#REF!&gt;5,#REF!&lt;=7),3,4)))</f>
        <v>#REF!</v>
      </c>
      <c r="BC12" s="19">
        <f t="shared" si="1"/>
        <v>3</v>
      </c>
      <c r="BD12" s="19">
        <f t="shared" si="2"/>
        <v>1</v>
      </c>
      <c r="BE12" s="19">
        <f t="shared" si="3"/>
        <v>0</v>
      </c>
      <c r="BF12" s="19" t="e">
        <f>IF(AND(#REF!&gt;100000,#REF!&lt;=300000),1,IF(AND(#REF!&gt;=50000,#REF!&lt;=100000),2,IF(AND(#REF!&gt;1,#REF!&lt;50000),3,4)))</f>
        <v>#REF!</v>
      </c>
      <c r="BG12" s="19" t="e">
        <f>IF(AND(#REF!&gt;1,#REF!&lt;=500000),3,IF(AND(#REF!&gt;500000,#REF!&lt;=100000),2,IF(AND(#REF!&gt;100000,#REF!&lt;=600000),3,0)))</f>
        <v>#REF!</v>
      </c>
      <c r="BH12" s="19">
        <f t="shared" si="4"/>
        <v>5</v>
      </c>
      <c r="BI12" s="21" t="e">
        <f t="shared" si="5"/>
        <v>#REF!</v>
      </c>
      <c r="BJ12" s="2"/>
    </row>
    <row r="13" spans="1:62" ht="18" customHeight="1">
      <c r="A13" s="49">
        <v>5</v>
      </c>
      <c r="B13" s="50" t="s">
        <v>652</v>
      </c>
      <c r="C13" s="51">
        <v>106111400018</v>
      </c>
      <c r="D13" s="52" t="s">
        <v>889</v>
      </c>
      <c r="E13" s="50" t="s">
        <v>638</v>
      </c>
      <c r="F13" s="50" t="s">
        <v>1094</v>
      </c>
      <c r="G13" s="52" t="s">
        <v>810</v>
      </c>
      <c r="H13" s="60">
        <v>3.25</v>
      </c>
      <c r="I13" s="41">
        <v>265</v>
      </c>
      <c r="J13" s="18">
        <v>85</v>
      </c>
      <c r="K13" s="18" t="s">
        <v>176</v>
      </c>
      <c r="L13" s="18" t="s">
        <v>526</v>
      </c>
      <c r="M13" s="18">
        <v>20</v>
      </c>
      <c r="N13" s="18" t="s">
        <v>220</v>
      </c>
      <c r="O13" s="18" t="s">
        <v>178</v>
      </c>
      <c r="P13" s="18" t="s">
        <v>203</v>
      </c>
      <c r="Q13" s="18">
        <v>22</v>
      </c>
      <c r="R13" s="18">
        <v>3</v>
      </c>
      <c r="S13" s="18" t="s">
        <v>181</v>
      </c>
      <c r="T13" s="18" t="s">
        <v>271</v>
      </c>
      <c r="U13" s="18">
        <v>22</v>
      </c>
      <c r="V13" s="18" t="s">
        <v>195</v>
      </c>
      <c r="W13" s="18" t="s">
        <v>182</v>
      </c>
      <c r="X13" s="18" t="s">
        <v>221</v>
      </c>
      <c r="Y13" s="18">
        <v>21</v>
      </c>
      <c r="Z13" s="18">
        <v>3</v>
      </c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>
        <v>2</v>
      </c>
      <c r="AT13" s="19">
        <f t="shared" si="0"/>
        <v>2</v>
      </c>
      <c r="AU13" s="18" t="s">
        <v>217</v>
      </c>
      <c r="AV13" s="18">
        <v>5</v>
      </c>
      <c r="AW13" s="18" t="s">
        <v>186</v>
      </c>
      <c r="AX13" s="18" t="s">
        <v>222</v>
      </c>
      <c r="AY13" s="20">
        <v>31997</v>
      </c>
      <c r="AZ13" s="19">
        <v>22</v>
      </c>
      <c r="BA13" s="19" t="e">
        <f>IF(AND(#REF!&gt;2000000,#REF!&lt;=6000000),1,IF(AND(#REF!&gt;1000000,#REF!&lt;=2000000),2,IF(AND(#REF!&gt;500000,#REF!&lt;=1000000),3,IF(AND(#REF!&gt;1,#REF!&lt;=500000),4,0))))</f>
        <v>#REF!</v>
      </c>
      <c r="BB13" s="19" t="e">
        <f>IF(AND(#REF!&gt;1,#REF!&lt;=3),1,IF(AND(#REF!&gt;3,#REF!&lt;=5),2,IF(AND(#REF!&gt;5,#REF!&lt;=7),3,4)))</f>
        <v>#REF!</v>
      </c>
      <c r="BC13" s="19">
        <f t="shared" si="1"/>
        <v>3</v>
      </c>
      <c r="BD13" s="19">
        <f t="shared" si="2"/>
        <v>1</v>
      </c>
      <c r="BE13" s="19">
        <f t="shared" si="3"/>
        <v>0</v>
      </c>
      <c r="BF13" s="19" t="e">
        <f>IF(AND(#REF!&gt;100000,#REF!&lt;=300000),1,IF(AND(#REF!&gt;=50000,#REF!&lt;=100000),2,IF(AND(#REF!&gt;1,#REF!&lt;50000),3,4)))</f>
        <v>#REF!</v>
      </c>
      <c r="BG13" s="19" t="e">
        <f>IF(AND(#REF!&gt;1,#REF!&lt;=500000),3,IF(AND(#REF!&gt;500000,#REF!&lt;=100000),2,IF(AND(#REF!&gt;100000,#REF!&lt;=600000),3,0)))</f>
        <v>#REF!</v>
      </c>
      <c r="BH13" s="19">
        <f t="shared" si="4"/>
        <v>5</v>
      </c>
      <c r="BI13" s="21" t="e">
        <f t="shared" si="5"/>
        <v>#REF!</v>
      </c>
      <c r="BJ13" s="2"/>
    </row>
    <row r="14" spans="1:62" ht="18" customHeight="1">
      <c r="A14" s="49">
        <v>6</v>
      </c>
      <c r="B14" s="50" t="s">
        <v>651</v>
      </c>
      <c r="C14" s="51">
        <v>106111401425</v>
      </c>
      <c r="D14" s="52" t="s">
        <v>889</v>
      </c>
      <c r="E14" s="50" t="s">
        <v>638</v>
      </c>
      <c r="F14" s="50" t="s">
        <v>1094</v>
      </c>
      <c r="G14" s="52" t="s">
        <v>810</v>
      </c>
      <c r="H14" s="60">
        <v>3.166981</v>
      </c>
      <c r="I14" s="41">
        <v>263</v>
      </c>
      <c r="J14" s="18">
        <v>87</v>
      </c>
      <c r="K14" s="18" t="s">
        <v>176</v>
      </c>
      <c r="L14" s="18" t="s">
        <v>23</v>
      </c>
      <c r="M14" s="18">
        <v>20</v>
      </c>
      <c r="N14" s="18" t="s">
        <v>548</v>
      </c>
      <c r="O14" s="18" t="s">
        <v>178</v>
      </c>
      <c r="P14" s="18" t="s">
        <v>529</v>
      </c>
      <c r="Q14" s="18">
        <v>22</v>
      </c>
      <c r="R14" s="18" t="s">
        <v>880</v>
      </c>
      <c r="S14" s="18" t="s">
        <v>181</v>
      </c>
      <c r="T14" s="18" t="s">
        <v>874</v>
      </c>
      <c r="U14" s="18">
        <v>22</v>
      </c>
      <c r="V14" s="18" t="s">
        <v>251</v>
      </c>
      <c r="W14" s="18" t="s">
        <v>182</v>
      </c>
      <c r="X14" s="18" t="s">
        <v>612</v>
      </c>
      <c r="Y14" s="18">
        <v>21</v>
      </c>
      <c r="Z14" s="18" t="s">
        <v>838</v>
      </c>
      <c r="AA14" s="18" t="s">
        <v>183</v>
      </c>
      <c r="AB14" s="18" t="s">
        <v>991</v>
      </c>
      <c r="AC14" s="18">
        <v>2</v>
      </c>
      <c r="AD14" s="18" t="s">
        <v>195</v>
      </c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>
        <v>1</v>
      </c>
      <c r="AT14" s="19">
        <f t="shared" si="0"/>
        <v>1</v>
      </c>
      <c r="AU14" s="18" t="s">
        <v>185</v>
      </c>
      <c r="AV14" s="18">
        <v>5</v>
      </c>
      <c r="AW14" s="18" t="s">
        <v>893</v>
      </c>
      <c r="AX14" s="18" t="s">
        <v>882</v>
      </c>
      <c r="AY14" s="20">
        <v>31893</v>
      </c>
      <c r="AZ14" s="19">
        <v>22</v>
      </c>
      <c r="BA14" s="19" t="e">
        <f>IF(AND(#REF!&gt;2000000,#REF!&lt;=6000000),1,IF(AND(#REF!&gt;1000000,#REF!&lt;=2000000),2,IF(AND(#REF!&gt;500000,#REF!&lt;=1000000),3,IF(AND(#REF!&gt;1,#REF!&lt;=500000),4,0))))</f>
        <v>#REF!</v>
      </c>
      <c r="BB14" s="19" t="e">
        <f>IF(AND(#REF!&gt;1,#REF!&lt;=3),1,IF(AND(#REF!&gt;3,#REF!&lt;=5),2,IF(AND(#REF!&gt;5,#REF!&lt;=7),3,4)))</f>
        <v>#REF!</v>
      </c>
      <c r="BC14" s="19">
        <f t="shared" si="1"/>
        <v>3</v>
      </c>
      <c r="BD14" s="19">
        <f t="shared" si="2"/>
        <v>1</v>
      </c>
      <c r="BE14" s="19">
        <f t="shared" si="3"/>
        <v>0</v>
      </c>
      <c r="BF14" s="19" t="e">
        <f>IF(AND(#REF!&gt;100000,#REF!&lt;=300000),1,IF(AND(#REF!&gt;=50000,#REF!&lt;=100000),2,IF(AND(#REF!&gt;1,#REF!&lt;50000),3,4)))</f>
        <v>#REF!</v>
      </c>
      <c r="BG14" s="19" t="e">
        <f>IF(AND(#REF!&gt;1,#REF!&lt;=500000),3,IF(AND(#REF!&gt;500000,#REF!&lt;=100000),2,IF(AND(#REF!&gt;100000,#REF!&lt;=600000),3,0)))</f>
        <v>#REF!</v>
      </c>
      <c r="BH14" s="19">
        <f t="shared" si="4"/>
        <v>5</v>
      </c>
      <c r="BI14" s="21" t="e">
        <f t="shared" si="5"/>
        <v>#REF!</v>
      </c>
      <c r="BJ14" s="2"/>
    </row>
    <row r="15" spans="1:62" ht="18" customHeight="1">
      <c r="A15" s="49">
        <v>7</v>
      </c>
      <c r="B15" s="50" t="s">
        <v>650</v>
      </c>
      <c r="C15" s="51">
        <v>106111401405</v>
      </c>
      <c r="D15" s="52" t="s">
        <v>889</v>
      </c>
      <c r="E15" s="50" t="s">
        <v>638</v>
      </c>
      <c r="F15" s="50" t="s">
        <v>1094</v>
      </c>
      <c r="G15" s="52" t="s">
        <v>810</v>
      </c>
      <c r="H15" s="60">
        <v>2.887735</v>
      </c>
      <c r="I15" s="41">
        <v>249</v>
      </c>
      <c r="J15" s="18">
        <v>89</v>
      </c>
      <c r="K15" s="18" t="s">
        <v>176</v>
      </c>
      <c r="L15" s="18" t="s">
        <v>530</v>
      </c>
      <c r="M15" s="18">
        <v>20</v>
      </c>
      <c r="N15" s="18" t="s">
        <v>986</v>
      </c>
      <c r="O15" s="18" t="s">
        <v>178</v>
      </c>
      <c r="P15" s="18" t="s">
        <v>547</v>
      </c>
      <c r="Q15" s="18">
        <v>22</v>
      </c>
      <c r="R15" s="18" t="s">
        <v>850</v>
      </c>
      <c r="S15" s="18" t="s">
        <v>181</v>
      </c>
      <c r="T15" s="18" t="s">
        <v>865</v>
      </c>
      <c r="U15" s="18">
        <v>22</v>
      </c>
      <c r="V15" s="18" t="s">
        <v>253</v>
      </c>
      <c r="W15" s="18" t="s">
        <v>182</v>
      </c>
      <c r="X15" s="18" t="s">
        <v>266</v>
      </c>
      <c r="Y15" s="18">
        <v>21</v>
      </c>
      <c r="Z15" s="18" t="s">
        <v>552</v>
      </c>
      <c r="AA15" s="18" t="s">
        <v>183</v>
      </c>
      <c r="AB15" s="18" t="s">
        <v>16</v>
      </c>
      <c r="AC15" s="18">
        <v>4</v>
      </c>
      <c r="AD15" s="18">
        <v>3</v>
      </c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>
        <v>1</v>
      </c>
      <c r="AT15" s="19">
        <f t="shared" si="0"/>
        <v>1</v>
      </c>
      <c r="AU15" s="18" t="s">
        <v>217</v>
      </c>
      <c r="AV15" s="18">
        <v>5</v>
      </c>
      <c r="AW15" s="18" t="s">
        <v>98</v>
      </c>
      <c r="AX15" s="18" t="s">
        <v>250</v>
      </c>
      <c r="AY15" s="20">
        <v>31451</v>
      </c>
      <c r="AZ15" s="19">
        <v>23</v>
      </c>
      <c r="BA15" s="19" t="e">
        <f>IF(AND(#REF!&gt;2000000,#REF!&lt;=6000000),1,IF(AND(#REF!&gt;1000000,#REF!&lt;=2000000),2,IF(AND(#REF!&gt;500000,#REF!&lt;=1000000),3,IF(AND(#REF!&gt;1,#REF!&lt;=500000),4,0))))</f>
        <v>#REF!</v>
      </c>
      <c r="BB15" s="19" t="e">
        <f>IF(AND(#REF!&gt;1,#REF!&lt;=3),1,IF(AND(#REF!&gt;3,#REF!&lt;=5),2,IF(AND(#REF!&gt;5,#REF!&lt;=7),3,4)))</f>
        <v>#REF!</v>
      </c>
      <c r="BC15" s="19">
        <f t="shared" si="1"/>
        <v>3</v>
      </c>
      <c r="BD15" s="19">
        <f t="shared" si="2"/>
        <v>1</v>
      </c>
      <c r="BE15" s="19">
        <f t="shared" si="3"/>
        <v>0</v>
      </c>
      <c r="BF15" s="19" t="e">
        <f>IF(AND(#REF!&gt;100000,#REF!&lt;=300000),1,IF(AND(#REF!&gt;=50000,#REF!&lt;=100000),2,IF(AND(#REF!&gt;1,#REF!&lt;50000),3,4)))</f>
        <v>#REF!</v>
      </c>
      <c r="BG15" s="19" t="e">
        <f>IF(AND(#REF!&gt;1,#REF!&lt;=500000),3,IF(AND(#REF!&gt;500000,#REF!&lt;=100000),2,IF(AND(#REF!&gt;100000,#REF!&lt;=600000),3,0)))</f>
        <v>#REF!</v>
      </c>
      <c r="BH15" s="19">
        <f t="shared" si="4"/>
        <v>5</v>
      </c>
      <c r="BI15" s="21" t="e">
        <f t="shared" si="5"/>
        <v>#REF!</v>
      </c>
      <c r="BJ15" s="2"/>
    </row>
    <row r="16" spans="1:62" ht="18" customHeight="1">
      <c r="A16" s="49">
        <v>8</v>
      </c>
      <c r="B16" s="50" t="s">
        <v>648</v>
      </c>
      <c r="C16" s="51">
        <v>107111405134</v>
      </c>
      <c r="D16" s="52" t="s">
        <v>889</v>
      </c>
      <c r="E16" s="50" t="s">
        <v>638</v>
      </c>
      <c r="F16" s="50" t="s">
        <v>1094</v>
      </c>
      <c r="G16" s="52" t="s">
        <v>809</v>
      </c>
      <c r="H16" s="60">
        <v>3.795312</v>
      </c>
      <c r="I16" s="41">
        <v>155</v>
      </c>
      <c r="J16" s="18">
        <v>42</v>
      </c>
      <c r="K16" s="18" t="s">
        <v>181</v>
      </c>
      <c r="L16" s="18" t="s">
        <v>242</v>
      </c>
      <c r="M16" s="18">
        <v>20</v>
      </c>
      <c r="N16" s="18" t="s">
        <v>990</v>
      </c>
      <c r="O16" s="18" t="s">
        <v>182</v>
      </c>
      <c r="P16" s="18" t="s">
        <v>649</v>
      </c>
      <c r="Q16" s="18">
        <v>22</v>
      </c>
      <c r="R16" s="18" t="s">
        <v>262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>
        <v>1</v>
      </c>
      <c r="AT16" s="19">
        <f t="shared" si="0"/>
        <v>1</v>
      </c>
      <c r="AU16" s="18" t="s">
        <v>217</v>
      </c>
      <c r="AV16" s="18">
        <v>5</v>
      </c>
      <c r="AW16" s="18" t="s">
        <v>186</v>
      </c>
      <c r="AX16" s="18" t="s">
        <v>196</v>
      </c>
      <c r="AY16" s="20">
        <v>32840</v>
      </c>
      <c r="AZ16" s="19">
        <v>20</v>
      </c>
      <c r="BA16" s="19" t="e">
        <f>IF(AND(#REF!&gt;2000000,#REF!&lt;=6000000),1,IF(AND(#REF!&gt;1000000,#REF!&lt;=2000000),2,IF(AND(#REF!&gt;500000,#REF!&lt;=1000000),3,IF(AND(#REF!&gt;1,#REF!&lt;=500000),4,0))))</f>
        <v>#REF!</v>
      </c>
      <c r="BB16" s="19" t="e">
        <f>IF(AND(#REF!&gt;1,#REF!&lt;=3),1,IF(AND(#REF!&gt;3,#REF!&lt;=5),2,IF(AND(#REF!&gt;5,#REF!&lt;=7),3,4)))</f>
        <v>#REF!</v>
      </c>
      <c r="BC16" s="19">
        <f t="shared" si="1"/>
        <v>4</v>
      </c>
      <c r="BD16" s="19">
        <f t="shared" si="2"/>
        <v>1</v>
      </c>
      <c r="BE16" s="19">
        <f t="shared" si="3"/>
        <v>0</v>
      </c>
      <c r="BF16" s="19" t="e">
        <f>IF(AND(#REF!&gt;100000,#REF!&lt;=300000),1,IF(AND(#REF!&gt;=50000,#REF!&lt;=100000),2,IF(AND(#REF!&gt;1,#REF!&lt;50000),3,4)))</f>
        <v>#REF!</v>
      </c>
      <c r="BG16" s="19" t="e">
        <f>IF(AND(#REF!&gt;1,#REF!&lt;=500000),3,IF(AND(#REF!&gt;500000,#REF!&lt;=100000),2,IF(AND(#REF!&gt;100000,#REF!&lt;=600000),3,0)))</f>
        <v>#REF!</v>
      </c>
      <c r="BH16" s="19">
        <f t="shared" si="4"/>
        <v>5</v>
      </c>
      <c r="BI16" s="21" t="e">
        <f t="shared" si="5"/>
        <v>#REF!</v>
      </c>
      <c r="BJ16" s="2"/>
    </row>
    <row r="17" spans="1:62" ht="18" customHeight="1">
      <c r="A17" s="49">
        <v>9</v>
      </c>
      <c r="B17" s="50" t="s">
        <v>647</v>
      </c>
      <c r="C17" s="51">
        <v>106111401387</v>
      </c>
      <c r="D17" s="52" t="s">
        <v>889</v>
      </c>
      <c r="E17" s="50" t="s">
        <v>638</v>
      </c>
      <c r="F17" s="50" t="s">
        <v>1094</v>
      </c>
      <c r="G17" s="52" t="s">
        <v>810</v>
      </c>
      <c r="H17" s="60">
        <v>3.386792</v>
      </c>
      <c r="I17" s="41">
        <v>277</v>
      </c>
      <c r="J17" s="18">
        <v>85</v>
      </c>
      <c r="K17" s="18" t="s">
        <v>176</v>
      </c>
      <c r="L17" s="18" t="s">
        <v>223</v>
      </c>
      <c r="M17" s="18">
        <v>20</v>
      </c>
      <c r="N17" s="18" t="s">
        <v>224</v>
      </c>
      <c r="O17" s="18" t="s">
        <v>178</v>
      </c>
      <c r="P17" s="18" t="s">
        <v>225</v>
      </c>
      <c r="Q17" s="18">
        <v>22</v>
      </c>
      <c r="R17" s="18" t="s">
        <v>226</v>
      </c>
      <c r="S17" s="18" t="s">
        <v>181</v>
      </c>
      <c r="T17" s="18" t="s">
        <v>130</v>
      </c>
      <c r="U17" s="18">
        <v>22</v>
      </c>
      <c r="V17" s="18" t="s">
        <v>211</v>
      </c>
      <c r="W17" s="18" t="s">
        <v>182</v>
      </c>
      <c r="X17" s="18" t="s">
        <v>227</v>
      </c>
      <c r="Y17" s="18">
        <v>21</v>
      </c>
      <c r="Z17" s="18" t="s">
        <v>228</v>
      </c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>
        <v>1</v>
      </c>
      <c r="AT17" s="19">
        <f t="shared" si="0"/>
        <v>1</v>
      </c>
      <c r="AU17" s="18" t="s">
        <v>217</v>
      </c>
      <c r="AV17" s="18">
        <v>5</v>
      </c>
      <c r="AW17" s="18" t="s">
        <v>186</v>
      </c>
      <c r="AX17" s="18" t="s">
        <v>267</v>
      </c>
      <c r="AY17" s="20">
        <v>32391</v>
      </c>
      <c r="AZ17" s="19">
        <v>21</v>
      </c>
      <c r="BA17" s="19" t="e">
        <f>IF(AND(#REF!&gt;2000000,#REF!&lt;=6000000),1,IF(AND(#REF!&gt;1000000,#REF!&lt;=2000000),2,IF(AND(#REF!&gt;500000,#REF!&lt;=1000000),3,IF(AND(#REF!&gt;1,#REF!&lt;=500000),4,0))))</f>
        <v>#REF!</v>
      </c>
      <c r="BB17" s="19" t="e">
        <f>IF(AND(#REF!&gt;1,#REF!&lt;=3),1,IF(AND(#REF!&gt;3,#REF!&lt;=5),2,IF(AND(#REF!&gt;5,#REF!&lt;=7),3,4)))</f>
        <v>#REF!</v>
      </c>
      <c r="BC17" s="19">
        <f t="shared" si="1"/>
        <v>4</v>
      </c>
      <c r="BD17" s="19">
        <f t="shared" si="2"/>
        <v>1</v>
      </c>
      <c r="BE17" s="19">
        <f t="shared" si="3"/>
        <v>0</v>
      </c>
      <c r="BF17" s="19" t="e">
        <f>IF(AND(#REF!&gt;100000,#REF!&lt;=300000),1,IF(AND(#REF!&gt;=50000,#REF!&lt;=100000),2,IF(AND(#REF!&gt;1,#REF!&lt;50000),3,4)))</f>
        <v>#REF!</v>
      </c>
      <c r="BG17" s="19" t="e">
        <f>IF(AND(#REF!&gt;1,#REF!&lt;=500000),3,IF(AND(#REF!&gt;500000,#REF!&lt;=100000),2,IF(AND(#REF!&gt;100000,#REF!&lt;=600000),3,0)))</f>
        <v>#REF!</v>
      </c>
      <c r="BH17" s="19">
        <f t="shared" si="4"/>
        <v>5</v>
      </c>
      <c r="BI17" s="21" t="e">
        <f t="shared" si="5"/>
        <v>#REF!</v>
      </c>
      <c r="BJ17" s="2"/>
    </row>
    <row r="18" spans="1:62" ht="18" customHeight="1">
      <c r="A18" s="49">
        <v>10</v>
      </c>
      <c r="B18" s="50" t="s">
        <v>646</v>
      </c>
      <c r="C18" s="51">
        <v>106111401388</v>
      </c>
      <c r="D18" s="52" t="s">
        <v>889</v>
      </c>
      <c r="E18" s="50" t="s">
        <v>638</v>
      </c>
      <c r="F18" s="50" t="s">
        <v>1094</v>
      </c>
      <c r="G18" s="52" t="s">
        <v>810</v>
      </c>
      <c r="H18" s="60">
        <v>3.098113</v>
      </c>
      <c r="I18" s="41">
        <v>284</v>
      </c>
      <c r="J18" s="18">
        <v>95</v>
      </c>
      <c r="K18" s="18" t="s">
        <v>176</v>
      </c>
      <c r="L18" s="18" t="s">
        <v>82</v>
      </c>
      <c r="M18" s="18">
        <v>20</v>
      </c>
      <c r="N18" s="18" t="s">
        <v>539</v>
      </c>
      <c r="O18" s="18" t="s">
        <v>178</v>
      </c>
      <c r="P18" s="18" t="s">
        <v>206</v>
      </c>
      <c r="Q18" s="18">
        <v>22</v>
      </c>
      <c r="R18" s="18" t="s">
        <v>880</v>
      </c>
      <c r="S18" s="18" t="s">
        <v>181</v>
      </c>
      <c r="T18" s="18" t="s">
        <v>229</v>
      </c>
      <c r="U18" s="18">
        <v>22</v>
      </c>
      <c r="V18" s="18" t="s">
        <v>226</v>
      </c>
      <c r="W18" s="18" t="s">
        <v>182</v>
      </c>
      <c r="X18" s="18" t="s">
        <v>540</v>
      </c>
      <c r="Y18" s="18">
        <v>21</v>
      </c>
      <c r="Z18" s="18" t="s">
        <v>210</v>
      </c>
      <c r="AA18" s="18" t="s">
        <v>183</v>
      </c>
      <c r="AB18" s="18" t="s">
        <v>617</v>
      </c>
      <c r="AC18" s="18">
        <v>10</v>
      </c>
      <c r="AD18" s="18" t="s">
        <v>237</v>
      </c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>
        <v>3</v>
      </c>
      <c r="AT18" s="19">
        <f t="shared" si="0"/>
        <v>3</v>
      </c>
      <c r="AU18" s="18" t="s">
        <v>152</v>
      </c>
      <c r="AV18" s="18">
        <v>5</v>
      </c>
      <c r="AW18" s="18" t="s">
        <v>893</v>
      </c>
      <c r="AX18" s="18" t="s">
        <v>205</v>
      </c>
      <c r="AY18" s="20">
        <v>31955</v>
      </c>
      <c r="AZ18" s="19">
        <v>22</v>
      </c>
      <c r="BA18" s="19" t="e">
        <f>IF(AND(#REF!&gt;2000000,#REF!&lt;=6000000),1,IF(AND(#REF!&gt;1000000,#REF!&lt;=2000000),2,IF(AND(#REF!&gt;500000,#REF!&lt;=1000000),3,IF(AND(#REF!&gt;1,#REF!&lt;=500000),4,0))))</f>
        <v>#REF!</v>
      </c>
      <c r="BB18" s="19" t="e">
        <f>IF(AND(#REF!&gt;1,#REF!&lt;=3),1,IF(AND(#REF!&gt;3,#REF!&lt;=5),2,IF(AND(#REF!&gt;5,#REF!&lt;=7),3,4)))</f>
        <v>#REF!</v>
      </c>
      <c r="BC18" s="19">
        <f t="shared" si="1"/>
        <v>3</v>
      </c>
      <c r="BD18" s="19">
        <f t="shared" si="2"/>
        <v>1</v>
      </c>
      <c r="BE18" s="19">
        <f t="shared" si="3"/>
        <v>0</v>
      </c>
      <c r="BF18" s="19" t="e">
        <f>IF(AND(#REF!&gt;100000,#REF!&lt;=300000),1,IF(AND(#REF!&gt;=50000,#REF!&lt;=100000),2,IF(AND(#REF!&gt;1,#REF!&lt;50000),3,4)))</f>
        <v>#REF!</v>
      </c>
      <c r="BG18" s="19" t="e">
        <f>IF(AND(#REF!&gt;1,#REF!&lt;=500000),3,IF(AND(#REF!&gt;500000,#REF!&lt;=100000),2,IF(AND(#REF!&gt;100000,#REF!&lt;=600000),3,0)))</f>
        <v>#REF!</v>
      </c>
      <c r="BH18" s="19">
        <f t="shared" si="4"/>
        <v>5</v>
      </c>
      <c r="BI18" s="21" t="e">
        <f t="shared" si="5"/>
        <v>#REF!</v>
      </c>
      <c r="BJ18" s="2"/>
    </row>
    <row r="19" spans="1:62" ht="18" customHeight="1">
      <c r="A19" s="49">
        <v>11</v>
      </c>
      <c r="B19" s="50" t="s">
        <v>645</v>
      </c>
      <c r="C19" s="51">
        <v>106111452216</v>
      </c>
      <c r="D19" s="52" t="s">
        <v>889</v>
      </c>
      <c r="E19" s="50" t="s">
        <v>638</v>
      </c>
      <c r="F19" s="50" t="s">
        <v>1094</v>
      </c>
      <c r="G19" s="52" t="s">
        <v>810</v>
      </c>
      <c r="H19" s="60">
        <v>3.00119</v>
      </c>
      <c r="I19" s="41">
        <v>196</v>
      </c>
      <c r="J19" s="18">
        <v>69</v>
      </c>
      <c r="K19" s="18" t="s">
        <v>178</v>
      </c>
      <c r="L19" s="18" t="s">
        <v>530</v>
      </c>
      <c r="M19" s="18">
        <v>22</v>
      </c>
      <c r="N19" s="18" t="s">
        <v>958</v>
      </c>
      <c r="O19" s="18" t="s">
        <v>181</v>
      </c>
      <c r="P19" s="18" t="s">
        <v>555</v>
      </c>
      <c r="Q19" s="18">
        <v>20</v>
      </c>
      <c r="R19" s="18" t="s">
        <v>233</v>
      </c>
      <c r="S19" s="18" t="s">
        <v>182</v>
      </c>
      <c r="T19" s="18" t="s">
        <v>551</v>
      </c>
      <c r="U19" s="18">
        <v>21</v>
      </c>
      <c r="V19" s="18" t="s">
        <v>552</v>
      </c>
      <c r="W19" s="18" t="s">
        <v>183</v>
      </c>
      <c r="X19" s="18">
        <v>22</v>
      </c>
      <c r="Y19" s="18">
        <v>6</v>
      </c>
      <c r="Z19" s="18" t="s">
        <v>845</v>
      </c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>
        <v>2</v>
      </c>
      <c r="AT19" s="19">
        <f t="shared" si="0"/>
        <v>2</v>
      </c>
      <c r="AU19" s="18" t="s">
        <v>249</v>
      </c>
      <c r="AV19" s="18">
        <v>2</v>
      </c>
      <c r="AW19" s="18" t="s">
        <v>893</v>
      </c>
      <c r="AX19" s="18" t="s">
        <v>878</v>
      </c>
      <c r="AY19" s="20">
        <v>31582</v>
      </c>
      <c r="AZ19" s="19">
        <v>23</v>
      </c>
      <c r="BA19" s="19" t="e">
        <f>IF(AND(#REF!&gt;2000000,#REF!&lt;=6000000),1,IF(AND(#REF!&gt;1000000,#REF!&lt;=2000000),2,IF(AND(#REF!&gt;500000,#REF!&lt;=1000000),3,IF(AND(#REF!&gt;1,#REF!&lt;=500000),4,0))))</f>
        <v>#REF!</v>
      </c>
      <c r="BB19" s="19" t="e">
        <f>IF(AND(#REF!&gt;1,#REF!&lt;=3),1,IF(AND(#REF!&gt;3,#REF!&lt;=5),2,IF(AND(#REF!&gt;5,#REF!&lt;=7),3,4)))</f>
        <v>#REF!</v>
      </c>
      <c r="BC19" s="19">
        <f t="shared" si="1"/>
        <v>3</v>
      </c>
      <c r="BD19" s="19">
        <f t="shared" si="2"/>
        <v>1</v>
      </c>
      <c r="BE19" s="19">
        <f t="shared" si="3"/>
        <v>0</v>
      </c>
      <c r="BF19" s="19" t="e">
        <f>IF(AND(#REF!&gt;100000,#REF!&lt;=300000),1,IF(AND(#REF!&gt;=50000,#REF!&lt;=100000),2,IF(AND(#REF!&gt;1,#REF!&lt;50000),3,4)))</f>
        <v>#REF!</v>
      </c>
      <c r="BG19" s="19" t="e">
        <f>IF(AND(#REF!&gt;1,#REF!&lt;=500000),3,IF(AND(#REF!&gt;500000,#REF!&lt;=100000),2,IF(AND(#REF!&gt;100000,#REF!&lt;=600000),3,0)))</f>
        <v>#REF!</v>
      </c>
      <c r="BH19" s="19">
        <f t="shared" si="4"/>
        <v>2</v>
      </c>
      <c r="BI19" s="21" t="e">
        <f t="shared" si="5"/>
        <v>#REF!</v>
      </c>
      <c r="BJ19" s="2"/>
    </row>
    <row r="20" spans="1:62" ht="18" customHeight="1">
      <c r="A20" s="49">
        <v>12</v>
      </c>
      <c r="B20" s="50" t="s">
        <v>644</v>
      </c>
      <c r="C20" s="51">
        <v>106111401426</v>
      </c>
      <c r="D20" s="52" t="s">
        <v>889</v>
      </c>
      <c r="E20" s="50" t="s">
        <v>638</v>
      </c>
      <c r="F20" s="50" t="s">
        <v>1094</v>
      </c>
      <c r="G20" s="52" t="s">
        <v>810</v>
      </c>
      <c r="H20" s="60">
        <v>3.119811</v>
      </c>
      <c r="I20" s="41">
        <v>258</v>
      </c>
      <c r="J20" s="18">
        <v>87</v>
      </c>
      <c r="K20" s="18" t="s">
        <v>176</v>
      </c>
      <c r="L20" s="18" t="s">
        <v>13</v>
      </c>
      <c r="M20" s="18">
        <v>20</v>
      </c>
      <c r="N20" s="18" t="s">
        <v>958</v>
      </c>
      <c r="O20" s="18" t="s">
        <v>178</v>
      </c>
      <c r="P20" s="18" t="s">
        <v>234</v>
      </c>
      <c r="Q20" s="18">
        <v>22</v>
      </c>
      <c r="R20" s="18" t="s">
        <v>228</v>
      </c>
      <c r="S20" s="18" t="s">
        <v>181</v>
      </c>
      <c r="T20" s="18" t="s">
        <v>899</v>
      </c>
      <c r="U20" s="18">
        <v>22</v>
      </c>
      <c r="V20" s="18" t="s">
        <v>251</v>
      </c>
      <c r="W20" s="18" t="s">
        <v>182</v>
      </c>
      <c r="X20" s="18" t="s">
        <v>917</v>
      </c>
      <c r="Y20" s="18">
        <v>21</v>
      </c>
      <c r="Z20" s="18" t="s">
        <v>838</v>
      </c>
      <c r="AA20" s="18" t="s">
        <v>183</v>
      </c>
      <c r="AB20" s="18" t="s">
        <v>991</v>
      </c>
      <c r="AC20" s="18">
        <v>2</v>
      </c>
      <c r="AD20" s="18" t="s">
        <v>195</v>
      </c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>
        <v>1</v>
      </c>
      <c r="AT20" s="19">
        <f t="shared" si="0"/>
        <v>1</v>
      </c>
      <c r="AU20" s="18" t="s">
        <v>217</v>
      </c>
      <c r="AV20" s="18">
        <v>5</v>
      </c>
      <c r="AW20" s="18" t="s">
        <v>893</v>
      </c>
      <c r="AX20" s="18" t="s">
        <v>882</v>
      </c>
      <c r="AY20" s="20">
        <v>32356</v>
      </c>
      <c r="AZ20" s="19">
        <v>21</v>
      </c>
      <c r="BA20" s="19" t="e">
        <f>IF(AND(#REF!&gt;2000000,#REF!&lt;=6000000),1,IF(AND(#REF!&gt;1000000,#REF!&lt;=2000000),2,IF(AND(#REF!&gt;500000,#REF!&lt;=1000000),3,IF(AND(#REF!&gt;1,#REF!&lt;=500000),4,0))))</f>
        <v>#REF!</v>
      </c>
      <c r="BB20" s="19" t="e">
        <f>IF(AND(#REF!&gt;1,#REF!&lt;=3),1,IF(AND(#REF!&gt;3,#REF!&lt;=5),2,IF(AND(#REF!&gt;5,#REF!&lt;=7),3,4)))</f>
        <v>#REF!</v>
      </c>
      <c r="BC20" s="19">
        <f t="shared" si="1"/>
        <v>3</v>
      </c>
      <c r="BD20" s="19">
        <f t="shared" si="2"/>
        <v>1</v>
      </c>
      <c r="BE20" s="19">
        <f t="shared" si="3"/>
        <v>0</v>
      </c>
      <c r="BF20" s="19" t="e">
        <f>IF(AND(#REF!&gt;100000,#REF!&lt;=300000),1,IF(AND(#REF!&gt;=50000,#REF!&lt;=100000),2,IF(AND(#REF!&gt;1,#REF!&lt;50000),3,4)))</f>
        <v>#REF!</v>
      </c>
      <c r="BG20" s="19" t="e">
        <f>IF(AND(#REF!&gt;1,#REF!&lt;=500000),3,IF(AND(#REF!&gt;500000,#REF!&lt;=100000),2,IF(AND(#REF!&gt;100000,#REF!&lt;=600000),3,0)))</f>
        <v>#REF!</v>
      </c>
      <c r="BH20" s="19">
        <f t="shared" si="4"/>
        <v>5</v>
      </c>
      <c r="BI20" s="21" t="e">
        <f t="shared" si="5"/>
        <v>#REF!</v>
      </c>
      <c r="BJ20" s="2"/>
    </row>
    <row r="21" spans="1:62" ht="18" customHeight="1">
      <c r="A21" s="49">
        <v>13</v>
      </c>
      <c r="B21" s="50" t="s">
        <v>643</v>
      </c>
      <c r="C21" s="51">
        <v>108111409887</v>
      </c>
      <c r="D21" s="52" t="s">
        <v>889</v>
      </c>
      <c r="E21" s="50" t="s">
        <v>638</v>
      </c>
      <c r="F21" s="50" t="s">
        <v>1094</v>
      </c>
      <c r="G21" s="52" t="s">
        <v>808</v>
      </c>
      <c r="H21" s="60">
        <v>2.81</v>
      </c>
      <c r="I21" s="41"/>
      <c r="J21" s="18">
        <v>0</v>
      </c>
      <c r="K21" s="18"/>
      <c r="L21" s="18"/>
      <c r="M21" s="18">
        <v>0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>
        <v>1</v>
      </c>
      <c r="AT21" s="19">
        <f t="shared" si="0"/>
        <v>1</v>
      </c>
      <c r="AU21" s="18"/>
      <c r="AV21" s="18"/>
      <c r="AW21" s="18" t="s">
        <v>98</v>
      </c>
      <c r="AX21" s="18" t="s">
        <v>250</v>
      </c>
      <c r="AY21" s="20">
        <v>32953</v>
      </c>
      <c r="AZ21" s="19">
        <v>19</v>
      </c>
      <c r="BA21" s="19" t="e">
        <f>IF(AND(#REF!&gt;2000000,#REF!&lt;=6000000),1,IF(AND(#REF!&gt;1000000,#REF!&lt;=2000000),2,IF(AND(#REF!&gt;500000,#REF!&lt;=1000000),3,IF(AND(#REF!&gt;1,#REF!&lt;=500000),4,0))))</f>
        <v>#REF!</v>
      </c>
      <c r="BB21" s="19" t="e">
        <f>IF(AND(#REF!&gt;1,#REF!&lt;=3),1,IF(AND(#REF!&gt;3,#REF!&lt;=5),2,IF(AND(#REF!&gt;5,#REF!&lt;=7),3,4)))</f>
        <v>#REF!</v>
      </c>
      <c r="BC21" s="19">
        <f t="shared" si="1"/>
        <v>3</v>
      </c>
      <c r="BD21" s="19">
        <f t="shared" si="2"/>
        <v>1</v>
      </c>
      <c r="BE21" s="19">
        <f t="shared" si="3"/>
        <v>0</v>
      </c>
      <c r="BF21" s="19" t="e">
        <f>IF(AND(#REF!&gt;100000,#REF!&lt;=300000),1,IF(AND(#REF!&gt;=50000,#REF!&lt;=100000),2,IF(AND(#REF!&gt;1,#REF!&lt;50000),3,4)))</f>
        <v>#REF!</v>
      </c>
      <c r="BG21" s="19" t="e">
        <f>IF(AND(#REF!&gt;1,#REF!&lt;=500000),3,IF(AND(#REF!&gt;500000,#REF!&lt;=100000),2,IF(AND(#REF!&gt;100000,#REF!&lt;=600000),3,0)))</f>
        <v>#REF!</v>
      </c>
      <c r="BH21" s="19">
        <f t="shared" si="4"/>
        <v>0</v>
      </c>
      <c r="BI21" s="21" t="e">
        <f t="shared" si="5"/>
        <v>#REF!</v>
      </c>
      <c r="BJ21" s="2"/>
    </row>
    <row r="22" spans="1:62" ht="18" customHeight="1">
      <c r="A22" s="49">
        <v>14</v>
      </c>
      <c r="B22" s="50" t="s">
        <v>642</v>
      </c>
      <c r="C22" s="51">
        <v>106111401420</v>
      </c>
      <c r="D22" s="52" t="s">
        <v>889</v>
      </c>
      <c r="E22" s="50" t="s">
        <v>638</v>
      </c>
      <c r="F22" s="50" t="s">
        <v>1094</v>
      </c>
      <c r="G22" s="52" t="s">
        <v>810</v>
      </c>
      <c r="H22" s="60">
        <v>3.103773</v>
      </c>
      <c r="I22" s="41">
        <v>257</v>
      </c>
      <c r="J22" s="18">
        <v>85</v>
      </c>
      <c r="K22" s="18" t="s">
        <v>176</v>
      </c>
      <c r="L22" s="18" t="s">
        <v>532</v>
      </c>
      <c r="M22" s="18">
        <v>20</v>
      </c>
      <c r="N22" s="18">
        <v>3</v>
      </c>
      <c r="O22" s="18" t="s">
        <v>178</v>
      </c>
      <c r="P22" s="18">
        <v>69</v>
      </c>
      <c r="Q22" s="18">
        <v>22</v>
      </c>
      <c r="R22" s="18" t="s">
        <v>228</v>
      </c>
      <c r="S22" s="18" t="s">
        <v>181</v>
      </c>
      <c r="T22" s="18" t="s">
        <v>857</v>
      </c>
      <c r="U22" s="18">
        <v>22</v>
      </c>
      <c r="V22" s="18" t="s">
        <v>180</v>
      </c>
      <c r="W22" s="18" t="s">
        <v>182</v>
      </c>
      <c r="X22" s="18">
        <v>54</v>
      </c>
      <c r="Y22" s="18">
        <v>21</v>
      </c>
      <c r="Z22" s="18" t="s">
        <v>858</v>
      </c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>
        <v>2</v>
      </c>
      <c r="AT22" s="19">
        <f t="shared" si="0"/>
        <v>2</v>
      </c>
      <c r="AU22" s="18" t="s">
        <v>217</v>
      </c>
      <c r="AV22" s="18">
        <v>5</v>
      </c>
      <c r="AW22" s="18" t="s">
        <v>186</v>
      </c>
      <c r="AX22" s="18" t="s">
        <v>520</v>
      </c>
      <c r="AY22" s="20">
        <v>31898</v>
      </c>
      <c r="AZ22" s="19">
        <v>22</v>
      </c>
      <c r="BA22" s="19" t="e">
        <f>IF(AND(#REF!&gt;2000000,#REF!&lt;=6000000),1,IF(AND(#REF!&gt;1000000,#REF!&lt;=2000000),2,IF(AND(#REF!&gt;500000,#REF!&lt;=1000000),3,IF(AND(#REF!&gt;1,#REF!&lt;=500000),4,0))))</f>
        <v>#REF!</v>
      </c>
      <c r="BB22" s="19" t="e">
        <f>IF(AND(#REF!&gt;1,#REF!&lt;=3),1,IF(AND(#REF!&gt;3,#REF!&lt;=5),2,IF(AND(#REF!&gt;5,#REF!&lt;=7),3,4)))</f>
        <v>#REF!</v>
      </c>
      <c r="BC22" s="19">
        <f t="shared" si="1"/>
        <v>3</v>
      </c>
      <c r="BD22" s="19">
        <f t="shared" si="2"/>
        <v>1</v>
      </c>
      <c r="BE22" s="19">
        <f t="shared" si="3"/>
        <v>0</v>
      </c>
      <c r="BF22" s="19" t="e">
        <f>IF(AND(#REF!&gt;100000,#REF!&lt;=300000),1,IF(AND(#REF!&gt;=50000,#REF!&lt;=100000),2,IF(AND(#REF!&gt;1,#REF!&lt;50000),3,4)))</f>
        <v>#REF!</v>
      </c>
      <c r="BG22" s="19" t="e">
        <f>IF(AND(#REF!&gt;1,#REF!&lt;=500000),3,IF(AND(#REF!&gt;500000,#REF!&lt;=100000),2,IF(AND(#REF!&gt;100000,#REF!&lt;=600000),3,0)))</f>
        <v>#REF!</v>
      </c>
      <c r="BH22" s="19">
        <f t="shared" si="4"/>
        <v>5</v>
      </c>
      <c r="BI22" s="21" t="e">
        <f t="shared" si="5"/>
        <v>#REF!</v>
      </c>
      <c r="BJ22" s="2"/>
    </row>
    <row r="23" spans="1:62" ht="18" customHeight="1">
      <c r="A23" s="49">
        <v>15</v>
      </c>
      <c r="B23" s="50" t="s">
        <v>637</v>
      </c>
      <c r="C23" s="51">
        <v>106111400196</v>
      </c>
      <c r="D23" s="52" t="s">
        <v>889</v>
      </c>
      <c r="E23" s="50" t="s">
        <v>638</v>
      </c>
      <c r="F23" s="50" t="s">
        <v>1094</v>
      </c>
      <c r="G23" s="52" t="s">
        <v>810</v>
      </c>
      <c r="H23" s="60">
        <v>3.543396</v>
      </c>
      <c r="I23" s="41">
        <v>312</v>
      </c>
      <c r="J23" s="18">
        <v>91</v>
      </c>
      <c r="K23" s="18" t="s">
        <v>176</v>
      </c>
      <c r="L23" s="18" t="s">
        <v>1028</v>
      </c>
      <c r="M23" s="18">
        <v>20</v>
      </c>
      <c r="N23" s="18" t="s">
        <v>947</v>
      </c>
      <c r="O23" s="18" t="s">
        <v>178</v>
      </c>
      <c r="P23" s="18" t="s">
        <v>639</v>
      </c>
      <c r="Q23" s="18">
        <v>22</v>
      </c>
      <c r="R23" s="18" t="s">
        <v>852</v>
      </c>
      <c r="S23" s="18" t="s">
        <v>181</v>
      </c>
      <c r="T23" s="18" t="s">
        <v>640</v>
      </c>
      <c r="U23" s="18">
        <v>22</v>
      </c>
      <c r="V23" s="18" t="s">
        <v>230</v>
      </c>
      <c r="W23" s="18" t="s">
        <v>182</v>
      </c>
      <c r="X23" s="18" t="s">
        <v>277</v>
      </c>
      <c r="Y23" s="18">
        <v>21</v>
      </c>
      <c r="Z23" s="18" t="s">
        <v>173</v>
      </c>
      <c r="AA23" s="18" t="s">
        <v>183</v>
      </c>
      <c r="AB23" s="18" t="s">
        <v>641</v>
      </c>
      <c r="AC23" s="18">
        <v>6</v>
      </c>
      <c r="AD23" s="18" t="s">
        <v>845</v>
      </c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>
        <v>1</v>
      </c>
      <c r="AT23" s="19">
        <f t="shared" si="0"/>
        <v>1</v>
      </c>
      <c r="AU23" s="18" t="s">
        <v>217</v>
      </c>
      <c r="AV23" s="18">
        <v>5</v>
      </c>
      <c r="AW23" s="18" t="s">
        <v>893</v>
      </c>
      <c r="AX23" s="18" t="s">
        <v>222</v>
      </c>
      <c r="AY23" s="20">
        <v>32317</v>
      </c>
      <c r="AZ23" s="19">
        <v>21</v>
      </c>
      <c r="BA23" s="19" t="e">
        <f>IF(AND(#REF!&gt;2000000,#REF!&lt;=6000000),1,IF(AND(#REF!&gt;1000000,#REF!&lt;=2000000),2,IF(AND(#REF!&gt;500000,#REF!&lt;=1000000),3,IF(AND(#REF!&gt;1,#REF!&lt;=500000),4,0))))</f>
        <v>#REF!</v>
      </c>
      <c r="BB23" s="19" t="e">
        <f>IF(AND(#REF!&gt;1,#REF!&lt;=3),1,IF(AND(#REF!&gt;3,#REF!&lt;=5),2,IF(AND(#REF!&gt;5,#REF!&lt;=7),3,4)))</f>
        <v>#REF!</v>
      </c>
      <c r="BC23" s="19">
        <f t="shared" si="1"/>
        <v>4</v>
      </c>
      <c r="BD23" s="19">
        <f t="shared" si="2"/>
        <v>1</v>
      </c>
      <c r="BE23" s="19">
        <f t="shared" si="3"/>
        <v>0</v>
      </c>
      <c r="BF23" s="19" t="e">
        <f>IF(AND(#REF!&gt;100000,#REF!&lt;=300000),1,IF(AND(#REF!&gt;=50000,#REF!&lt;=100000),2,IF(AND(#REF!&gt;1,#REF!&lt;50000),3,4)))</f>
        <v>#REF!</v>
      </c>
      <c r="BG23" s="19" t="e">
        <f>IF(AND(#REF!&gt;1,#REF!&lt;=500000),3,IF(AND(#REF!&gt;500000,#REF!&lt;=100000),2,IF(AND(#REF!&gt;100000,#REF!&lt;=600000),3,0)))</f>
        <v>#REF!</v>
      </c>
      <c r="BH23" s="19">
        <f t="shared" si="4"/>
        <v>5</v>
      </c>
      <c r="BI23" s="21" t="e">
        <f t="shared" si="5"/>
        <v>#REF!</v>
      </c>
      <c r="BJ23" s="2"/>
    </row>
    <row r="24" spans="1:62" ht="18" customHeight="1">
      <c r="A24" s="49">
        <v>16</v>
      </c>
      <c r="B24" s="50" t="s">
        <v>671</v>
      </c>
      <c r="C24" s="51">
        <v>306112402671</v>
      </c>
      <c r="D24" s="52" t="s">
        <v>889</v>
      </c>
      <c r="E24" s="50" t="s">
        <v>638</v>
      </c>
      <c r="F24" s="50" t="s">
        <v>1095</v>
      </c>
      <c r="G24" s="52" t="s">
        <v>810</v>
      </c>
      <c r="H24" s="60">
        <v>3.461165</v>
      </c>
      <c r="I24" s="41">
        <v>335</v>
      </c>
      <c r="J24" s="18">
        <v>97</v>
      </c>
      <c r="K24" s="18" t="s">
        <v>176</v>
      </c>
      <c r="L24" s="18">
        <v>69</v>
      </c>
      <c r="M24" s="18">
        <v>20</v>
      </c>
      <c r="N24" s="18" t="s">
        <v>251</v>
      </c>
      <c r="O24" s="18" t="s">
        <v>178</v>
      </c>
      <c r="P24" s="18">
        <v>63</v>
      </c>
      <c r="Q24" s="18">
        <v>19</v>
      </c>
      <c r="R24" s="18" t="s">
        <v>239</v>
      </c>
      <c r="S24" s="18" t="s">
        <v>181</v>
      </c>
      <c r="T24" s="18" t="s">
        <v>1010</v>
      </c>
      <c r="U24" s="18">
        <v>21</v>
      </c>
      <c r="V24" s="18" t="s">
        <v>248</v>
      </c>
      <c r="W24" s="18" t="s">
        <v>182</v>
      </c>
      <c r="X24" s="18" t="s">
        <v>876</v>
      </c>
      <c r="Y24" s="18">
        <v>21</v>
      </c>
      <c r="Z24" s="18" t="s">
        <v>875</v>
      </c>
      <c r="AA24" s="18" t="s">
        <v>183</v>
      </c>
      <c r="AB24" s="18" t="s">
        <v>90</v>
      </c>
      <c r="AC24" s="18">
        <v>16</v>
      </c>
      <c r="AD24" s="18" t="s">
        <v>189</v>
      </c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>
        <v>4</v>
      </c>
      <c r="AT24" s="19">
        <f t="shared" si="0"/>
        <v>4</v>
      </c>
      <c r="AU24" s="18" t="s">
        <v>217</v>
      </c>
      <c r="AV24" s="18">
        <v>5</v>
      </c>
      <c r="AW24" s="18" t="s">
        <v>98</v>
      </c>
      <c r="AX24" s="18" t="s">
        <v>523</v>
      </c>
      <c r="AY24" s="20">
        <v>32129</v>
      </c>
      <c r="AZ24" s="19">
        <v>22</v>
      </c>
      <c r="BA24" s="19" t="e">
        <f>IF(AND(#REF!&gt;2000000,#REF!&lt;=6000000),1,IF(AND(#REF!&gt;1000000,#REF!&lt;=2000000),2,IF(AND(#REF!&gt;500000,#REF!&lt;=1000000),3,IF(AND(#REF!&gt;1,#REF!&lt;=500000),4,0))))</f>
        <v>#REF!</v>
      </c>
      <c r="BB24" s="19" t="e">
        <f>IF(AND(#REF!&gt;1,#REF!&lt;=3),1,IF(AND(#REF!&gt;3,#REF!&lt;=5),2,IF(AND(#REF!&gt;5,#REF!&lt;=7),3,4)))</f>
        <v>#REF!</v>
      </c>
      <c r="BC24" s="19">
        <f t="shared" si="1"/>
        <v>4</v>
      </c>
      <c r="BD24" s="19">
        <f t="shared" si="2"/>
        <v>1</v>
      </c>
      <c r="BE24" s="19">
        <f t="shared" si="3"/>
        <v>0</v>
      </c>
      <c r="BF24" s="19" t="e">
        <f>IF(AND(#REF!&gt;100000,#REF!&lt;=300000),1,IF(AND(#REF!&gt;=50000,#REF!&lt;=100000),2,IF(AND(#REF!&gt;1,#REF!&lt;50000),3,4)))</f>
        <v>#REF!</v>
      </c>
      <c r="BG24" s="19" t="e">
        <f>IF(AND(#REF!&gt;1,#REF!&lt;=500000),3,IF(AND(#REF!&gt;500000,#REF!&lt;=100000),2,IF(AND(#REF!&gt;100000,#REF!&lt;=600000),3,0)))</f>
        <v>#REF!</v>
      </c>
      <c r="BH24" s="19">
        <f t="shared" si="4"/>
        <v>5</v>
      </c>
      <c r="BI24" s="21" t="e">
        <f t="shared" si="5"/>
        <v>#REF!</v>
      </c>
      <c r="BJ24" s="2"/>
    </row>
    <row r="25" spans="1:62" ht="18" customHeight="1">
      <c r="A25" s="49">
        <v>17</v>
      </c>
      <c r="B25" s="50" t="s">
        <v>668</v>
      </c>
      <c r="C25" s="51">
        <v>305112481846</v>
      </c>
      <c r="D25" s="52" t="s">
        <v>889</v>
      </c>
      <c r="E25" s="50" t="s">
        <v>638</v>
      </c>
      <c r="F25" s="50" t="s">
        <v>1095</v>
      </c>
      <c r="G25" s="52" t="s">
        <v>811</v>
      </c>
      <c r="H25" s="60">
        <v>3.074825</v>
      </c>
      <c r="I25" s="41">
        <v>413</v>
      </c>
      <c r="J25" s="18">
        <v>137</v>
      </c>
      <c r="K25" s="18" t="s">
        <v>171</v>
      </c>
      <c r="L25" s="18" t="s">
        <v>669</v>
      </c>
      <c r="M25" s="18">
        <v>20</v>
      </c>
      <c r="N25" s="18" t="s">
        <v>1071</v>
      </c>
      <c r="O25" s="18" t="s">
        <v>174</v>
      </c>
      <c r="P25" s="18" t="s">
        <v>1034</v>
      </c>
      <c r="Q25" s="18">
        <v>19</v>
      </c>
      <c r="R25" s="18" t="s">
        <v>173</v>
      </c>
      <c r="S25" s="18" t="s">
        <v>176</v>
      </c>
      <c r="T25" s="18" t="s">
        <v>172</v>
      </c>
      <c r="U25" s="18">
        <v>21</v>
      </c>
      <c r="V25" s="18" t="s">
        <v>173</v>
      </c>
      <c r="W25" s="18" t="s">
        <v>178</v>
      </c>
      <c r="X25" s="18" t="s">
        <v>995</v>
      </c>
      <c r="Y25" s="18">
        <v>21</v>
      </c>
      <c r="Z25" s="18" t="s">
        <v>208</v>
      </c>
      <c r="AA25" s="18" t="s">
        <v>181</v>
      </c>
      <c r="AB25" s="18" t="s">
        <v>553</v>
      </c>
      <c r="AC25" s="18">
        <v>22</v>
      </c>
      <c r="AD25" s="18" t="s">
        <v>175</v>
      </c>
      <c r="AE25" s="18" t="s">
        <v>182</v>
      </c>
      <c r="AF25" s="18" t="s">
        <v>969</v>
      </c>
      <c r="AG25" s="18">
        <v>22</v>
      </c>
      <c r="AH25" s="18" t="s">
        <v>842</v>
      </c>
      <c r="AI25" s="18" t="s">
        <v>214</v>
      </c>
      <c r="AJ25" s="18">
        <v>9</v>
      </c>
      <c r="AK25" s="18">
        <v>3</v>
      </c>
      <c r="AL25" s="18">
        <v>3</v>
      </c>
      <c r="AM25" s="18" t="s">
        <v>183</v>
      </c>
      <c r="AN25" s="18" t="s">
        <v>670</v>
      </c>
      <c r="AO25" s="18">
        <v>9</v>
      </c>
      <c r="AP25" s="18">
        <v>3</v>
      </c>
      <c r="AQ25" s="18"/>
      <c r="AR25" s="18"/>
      <c r="AS25" s="18">
        <v>1</v>
      </c>
      <c r="AT25" s="19">
        <f t="shared" si="0"/>
        <v>1</v>
      </c>
      <c r="AU25" s="18" t="s">
        <v>193</v>
      </c>
      <c r="AV25" s="18">
        <v>2</v>
      </c>
      <c r="AW25" s="18" t="s">
        <v>98</v>
      </c>
      <c r="AX25" s="18" t="s">
        <v>250</v>
      </c>
      <c r="AY25" s="20">
        <v>31913</v>
      </c>
      <c r="AZ25" s="19">
        <v>22</v>
      </c>
      <c r="BA25" s="19" t="e">
        <f>IF(AND(#REF!&gt;2000000,#REF!&lt;=6000000),1,IF(AND(#REF!&gt;1000000,#REF!&lt;=2000000),2,IF(AND(#REF!&gt;500000,#REF!&lt;=1000000),3,IF(AND(#REF!&gt;1,#REF!&lt;=500000),4,0))))</f>
        <v>#REF!</v>
      </c>
      <c r="BB25" s="19" t="e">
        <f>IF(AND(#REF!&gt;1,#REF!&lt;=3),1,IF(AND(#REF!&gt;3,#REF!&lt;=5),2,IF(AND(#REF!&gt;5,#REF!&lt;=7),3,4)))</f>
        <v>#REF!</v>
      </c>
      <c r="BC25" s="19">
        <f t="shared" si="1"/>
        <v>3</v>
      </c>
      <c r="BD25" s="19">
        <f t="shared" si="2"/>
        <v>1</v>
      </c>
      <c r="BE25" s="19">
        <f t="shared" si="3"/>
        <v>0</v>
      </c>
      <c r="BF25" s="19" t="e">
        <f>IF(AND(#REF!&gt;100000,#REF!&lt;=300000),1,IF(AND(#REF!&gt;=50000,#REF!&lt;=100000),2,IF(AND(#REF!&gt;1,#REF!&lt;50000),3,4)))</f>
        <v>#REF!</v>
      </c>
      <c r="BG25" s="19" t="e">
        <f>IF(AND(#REF!&gt;1,#REF!&lt;=500000),3,IF(AND(#REF!&gt;500000,#REF!&lt;=100000),2,IF(AND(#REF!&gt;100000,#REF!&lt;=600000),3,0)))</f>
        <v>#REF!</v>
      </c>
      <c r="BH25" s="19">
        <f t="shared" si="4"/>
        <v>2</v>
      </c>
      <c r="BI25" s="21" t="e">
        <f t="shared" si="5"/>
        <v>#REF!</v>
      </c>
      <c r="BJ25" s="2"/>
    </row>
    <row r="26" spans="1:62" ht="18" customHeight="1">
      <c r="A26" s="49">
        <v>18</v>
      </c>
      <c r="B26" s="50" t="s">
        <v>667</v>
      </c>
      <c r="C26" s="51">
        <v>306112402672</v>
      </c>
      <c r="D26" s="52" t="s">
        <v>889</v>
      </c>
      <c r="E26" s="50" t="s">
        <v>638</v>
      </c>
      <c r="F26" s="50" t="s">
        <v>1095</v>
      </c>
      <c r="G26" s="52" t="s">
        <v>810</v>
      </c>
      <c r="H26" s="60">
        <v>3.404854</v>
      </c>
      <c r="I26" s="41">
        <v>338.7</v>
      </c>
      <c r="J26" s="18">
        <v>100</v>
      </c>
      <c r="K26" s="18" t="s">
        <v>176</v>
      </c>
      <c r="L26" s="18">
        <v>69</v>
      </c>
      <c r="M26" s="18">
        <v>20</v>
      </c>
      <c r="N26" s="18">
        <v>3.45</v>
      </c>
      <c r="O26" s="18" t="s">
        <v>178</v>
      </c>
      <c r="P26" s="18">
        <v>69</v>
      </c>
      <c r="Q26" s="18">
        <v>19</v>
      </c>
      <c r="R26" s="18">
        <v>3.63</v>
      </c>
      <c r="S26" s="18" t="s">
        <v>181</v>
      </c>
      <c r="T26" s="18">
        <v>70.3</v>
      </c>
      <c r="U26" s="18">
        <v>21</v>
      </c>
      <c r="V26" s="18">
        <v>3.35</v>
      </c>
      <c r="W26" s="18" t="s">
        <v>182</v>
      </c>
      <c r="X26" s="18">
        <v>73.4</v>
      </c>
      <c r="Y26" s="18">
        <v>21</v>
      </c>
      <c r="Z26" s="18">
        <v>3.5</v>
      </c>
      <c r="AA26" s="18" t="s">
        <v>183</v>
      </c>
      <c r="AB26" s="18">
        <v>57</v>
      </c>
      <c r="AC26" s="18">
        <v>19</v>
      </c>
      <c r="AD26" s="18">
        <v>3</v>
      </c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>
        <v>1</v>
      </c>
      <c r="AT26" s="19">
        <f t="shared" si="0"/>
        <v>1</v>
      </c>
      <c r="AU26" s="18" t="s">
        <v>193</v>
      </c>
      <c r="AV26" s="18">
        <v>2</v>
      </c>
      <c r="AW26" s="18" t="s">
        <v>893</v>
      </c>
      <c r="AX26" s="18" t="s">
        <v>250</v>
      </c>
      <c r="AY26" s="20">
        <v>32070</v>
      </c>
      <c r="AZ26" s="19">
        <v>22</v>
      </c>
      <c r="BA26" s="19" t="e">
        <f>IF(AND(#REF!&gt;2000000,#REF!&lt;=6000000),1,IF(AND(#REF!&gt;1000000,#REF!&lt;=2000000),2,IF(AND(#REF!&gt;500000,#REF!&lt;=1000000),3,IF(AND(#REF!&gt;1,#REF!&lt;=500000),4,0))))</f>
        <v>#REF!</v>
      </c>
      <c r="BB26" s="19" t="e">
        <f>IF(AND(#REF!&gt;1,#REF!&lt;=3),1,IF(AND(#REF!&gt;3,#REF!&lt;=5),2,IF(AND(#REF!&gt;5,#REF!&lt;=7),3,4)))</f>
        <v>#REF!</v>
      </c>
      <c r="BC26" s="19">
        <f t="shared" si="1"/>
        <v>4</v>
      </c>
      <c r="BD26" s="19">
        <f t="shared" si="2"/>
        <v>1</v>
      </c>
      <c r="BE26" s="19">
        <f t="shared" si="3"/>
        <v>0</v>
      </c>
      <c r="BF26" s="19" t="e">
        <f>IF(AND(#REF!&gt;100000,#REF!&lt;=300000),1,IF(AND(#REF!&gt;=50000,#REF!&lt;=100000),2,IF(AND(#REF!&gt;1,#REF!&lt;50000),3,4)))</f>
        <v>#REF!</v>
      </c>
      <c r="BG26" s="19" t="e">
        <f>IF(AND(#REF!&gt;1,#REF!&lt;=500000),3,IF(AND(#REF!&gt;500000,#REF!&lt;=100000),2,IF(AND(#REF!&gt;100000,#REF!&lt;=600000),3,0)))</f>
        <v>#REF!</v>
      </c>
      <c r="BH26" s="19">
        <f t="shared" si="4"/>
        <v>2</v>
      </c>
      <c r="BI26" s="21" t="e">
        <f t="shared" si="5"/>
        <v>#REF!</v>
      </c>
      <c r="BJ26" s="2"/>
    </row>
    <row r="27" spans="1:62" ht="18" customHeight="1">
      <c r="A27" s="49">
        <v>19</v>
      </c>
      <c r="B27" s="50" t="s">
        <v>666</v>
      </c>
      <c r="C27" s="51">
        <v>306112402661</v>
      </c>
      <c r="D27" s="52" t="s">
        <v>889</v>
      </c>
      <c r="E27" s="50" t="s">
        <v>638</v>
      </c>
      <c r="F27" s="50" t="s">
        <v>1095</v>
      </c>
      <c r="G27" s="52" t="s">
        <v>810</v>
      </c>
      <c r="H27" s="60">
        <v>3.45631</v>
      </c>
      <c r="I27" s="41">
        <v>353</v>
      </c>
      <c r="J27" s="18">
        <v>103</v>
      </c>
      <c r="K27" s="18" t="s">
        <v>176</v>
      </c>
      <c r="L27" s="18" t="s">
        <v>188</v>
      </c>
      <c r="M27" s="18">
        <v>20</v>
      </c>
      <c r="N27" s="18" t="s">
        <v>251</v>
      </c>
      <c r="O27" s="18" t="s">
        <v>178</v>
      </c>
      <c r="P27" s="18" t="s">
        <v>553</v>
      </c>
      <c r="Q27" s="18">
        <v>19</v>
      </c>
      <c r="R27" s="18" t="s">
        <v>118</v>
      </c>
      <c r="S27" s="18" t="s">
        <v>181</v>
      </c>
      <c r="T27" s="18" t="s">
        <v>980</v>
      </c>
      <c r="U27" s="18">
        <v>21</v>
      </c>
      <c r="V27" s="18" t="s">
        <v>248</v>
      </c>
      <c r="W27" s="18" t="s">
        <v>182</v>
      </c>
      <c r="X27" s="18" t="s">
        <v>265</v>
      </c>
      <c r="Y27" s="18">
        <v>21</v>
      </c>
      <c r="Z27" s="18" t="s">
        <v>845</v>
      </c>
      <c r="AA27" s="18" t="s">
        <v>183</v>
      </c>
      <c r="AB27" s="18" t="s">
        <v>857</v>
      </c>
      <c r="AC27" s="18">
        <v>22</v>
      </c>
      <c r="AD27" s="18" t="s">
        <v>180</v>
      </c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>
        <v>2</v>
      </c>
      <c r="AT27" s="19">
        <f t="shared" si="0"/>
        <v>2</v>
      </c>
      <c r="AU27" s="18" t="s">
        <v>185</v>
      </c>
      <c r="AV27" s="18">
        <v>5</v>
      </c>
      <c r="AW27" s="18" t="s">
        <v>893</v>
      </c>
      <c r="AX27" s="18" t="s">
        <v>614</v>
      </c>
      <c r="AY27" s="20">
        <v>32286</v>
      </c>
      <c r="AZ27" s="19">
        <v>21</v>
      </c>
      <c r="BA27" s="19" t="e">
        <f>IF(AND(#REF!&gt;2000000,#REF!&lt;=6000000),1,IF(AND(#REF!&gt;1000000,#REF!&lt;=2000000),2,IF(AND(#REF!&gt;500000,#REF!&lt;=1000000),3,IF(AND(#REF!&gt;1,#REF!&lt;=500000),4,0))))</f>
        <v>#REF!</v>
      </c>
      <c r="BB27" s="19" t="e">
        <f>IF(AND(#REF!&gt;1,#REF!&lt;=3),1,IF(AND(#REF!&gt;3,#REF!&lt;=5),2,IF(AND(#REF!&gt;5,#REF!&lt;=7),3,4)))</f>
        <v>#REF!</v>
      </c>
      <c r="BC27" s="19">
        <f t="shared" si="1"/>
        <v>4</v>
      </c>
      <c r="BD27" s="19">
        <f t="shared" si="2"/>
        <v>1</v>
      </c>
      <c r="BE27" s="19">
        <f t="shared" si="3"/>
        <v>0</v>
      </c>
      <c r="BF27" s="19" t="e">
        <f>IF(AND(#REF!&gt;100000,#REF!&lt;=300000),1,IF(AND(#REF!&gt;=50000,#REF!&lt;=100000),2,IF(AND(#REF!&gt;1,#REF!&lt;50000),3,4)))</f>
        <v>#REF!</v>
      </c>
      <c r="BG27" s="19" t="e">
        <f>IF(AND(#REF!&gt;1,#REF!&lt;=500000),3,IF(AND(#REF!&gt;500000,#REF!&lt;=100000),2,IF(AND(#REF!&gt;100000,#REF!&lt;=600000),3,0)))</f>
        <v>#REF!</v>
      </c>
      <c r="BH27" s="19">
        <f t="shared" si="4"/>
        <v>5</v>
      </c>
      <c r="BI27" s="21" t="e">
        <f t="shared" si="5"/>
        <v>#REF!</v>
      </c>
      <c r="BJ27" s="2"/>
    </row>
    <row r="28" spans="1:62" ht="18" customHeight="1">
      <c r="A28" s="49">
        <v>20</v>
      </c>
      <c r="B28" s="50" t="s">
        <v>665</v>
      </c>
      <c r="C28" s="51">
        <v>306112402651</v>
      </c>
      <c r="D28" s="52" t="s">
        <v>889</v>
      </c>
      <c r="E28" s="50" t="s">
        <v>638</v>
      </c>
      <c r="F28" s="50" t="s">
        <v>1095</v>
      </c>
      <c r="G28" s="52" t="s">
        <v>810</v>
      </c>
      <c r="H28" s="60">
        <v>3.346601</v>
      </c>
      <c r="I28" s="41">
        <v>270</v>
      </c>
      <c r="J28" s="18">
        <v>81</v>
      </c>
      <c r="K28" s="18" t="s">
        <v>176</v>
      </c>
      <c r="L28" s="18" t="s">
        <v>925</v>
      </c>
      <c r="M28" s="18">
        <v>20</v>
      </c>
      <c r="N28" s="18" t="s">
        <v>220</v>
      </c>
      <c r="O28" s="18" t="s">
        <v>178</v>
      </c>
      <c r="P28" s="18" t="s">
        <v>243</v>
      </c>
      <c r="Q28" s="18">
        <v>19</v>
      </c>
      <c r="R28" s="18" t="s">
        <v>268</v>
      </c>
      <c r="S28" s="18" t="s">
        <v>181</v>
      </c>
      <c r="T28" s="18" t="s">
        <v>244</v>
      </c>
      <c r="U28" s="18">
        <v>21</v>
      </c>
      <c r="V28" s="18" t="s">
        <v>202</v>
      </c>
      <c r="W28" s="18" t="s">
        <v>182</v>
      </c>
      <c r="X28" s="18" t="s">
        <v>245</v>
      </c>
      <c r="Y28" s="18">
        <v>21</v>
      </c>
      <c r="Z28" s="18" t="s">
        <v>246</v>
      </c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>
        <v>1</v>
      </c>
      <c r="AT28" s="19">
        <f t="shared" si="0"/>
        <v>1</v>
      </c>
      <c r="AU28" s="18" t="s">
        <v>185</v>
      </c>
      <c r="AV28" s="18">
        <v>5</v>
      </c>
      <c r="AW28" s="18" t="s">
        <v>186</v>
      </c>
      <c r="AX28" s="18" t="s">
        <v>927</v>
      </c>
      <c r="AY28" s="20">
        <v>32134</v>
      </c>
      <c r="AZ28" s="19">
        <v>22</v>
      </c>
      <c r="BA28" s="19" t="e">
        <f>IF(AND(#REF!&gt;2000000,#REF!&lt;=6000000),1,IF(AND(#REF!&gt;1000000,#REF!&lt;=2000000),2,IF(AND(#REF!&gt;500000,#REF!&lt;=1000000),3,IF(AND(#REF!&gt;1,#REF!&lt;=500000),4,0))))</f>
        <v>#REF!</v>
      </c>
      <c r="BB28" s="19" t="e">
        <f>IF(AND(#REF!&gt;1,#REF!&lt;=3),1,IF(AND(#REF!&gt;3,#REF!&lt;=5),2,IF(AND(#REF!&gt;5,#REF!&lt;=7),3,4)))</f>
        <v>#REF!</v>
      </c>
      <c r="BC28" s="19">
        <f t="shared" si="1"/>
        <v>4</v>
      </c>
      <c r="BD28" s="19">
        <f t="shared" si="2"/>
        <v>1</v>
      </c>
      <c r="BE28" s="19">
        <f t="shared" si="3"/>
        <v>0</v>
      </c>
      <c r="BF28" s="19" t="e">
        <f>IF(AND(#REF!&gt;100000,#REF!&lt;=300000),1,IF(AND(#REF!&gt;=50000,#REF!&lt;=100000),2,IF(AND(#REF!&gt;1,#REF!&lt;50000),3,4)))</f>
        <v>#REF!</v>
      </c>
      <c r="BG28" s="19" t="e">
        <f>IF(AND(#REF!&gt;1,#REF!&lt;=500000),3,IF(AND(#REF!&gt;500000,#REF!&lt;=100000),2,IF(AND(#REF!&gt;100000,#REF!&lt;=600000),3,0)))</f>
        <v>#REF!</v>
      </c>
      <c r="BH28" s="19">
        <f t="shared" si="4"/>
        <v>5</v>
      </c>
      <c r="BI28" s="21" t="e">
        <f t="shared" si="5"/>
        <v>#REF!</v>
      </c>
      <c r="BJ28" s="2"/>
    </row>
    <row r="29" spans="1:62" ht="18" customHeight="1">
      <c r="A29" s="49">
        <v>21</v>
      </c>
      <c r="B29" s="50" t="s">
        <v>664</v>
      </c>
      <c r="C29" s="51">
        <v>306112402682</v>
      </c>
      <c r="D29" s="52" t="s">
        <v>889</v>
      </c>
      <c r="E29" s="50" t="s">
        <v>638</v>
      </c>
      <c r="F29" s="50" t="s">
        <v>1095</v>
      </c>
      <c r="G29" s="52" t="s">
        <v>810</v>
      </c>
      <c r="H29" s="60">
        <v>3.295145</v>
      </c>
      <c r="I29" s="41">
        <v>339.4</v>
      </c>
      <c r="J29" s="18">
        <v>103</v>
      </c>
      <c r="K29" s="18" t="s">
        <v>176</v>
      </c>
      <c r="L29" s="18">
        <v>63.9</v>
      </c>
      <c r="M29" s="18">
        <v>20</v>
      </c>
      <c r="N29" s="18">
        <v>3.2</v>
      </c>
      <c r="O29" s="18" t="s">
        <v>178</v>
      </c>
      <c r="P29" s="18">
        <v>68.6</v>
      </c>
      <c r="Q29" s="18">
        <v>19</v>
      </c>
      <c r="R29" s="18">
        <v>3.61</v>
      </c>
      <c r="S29" s="18" t="s">
        <v>181</v>
      </c>
      <c r="T29" s="18">
        <v>69</v>
      </c>
      <c r="U29" s="18">
        <v>21</v>
      </c>
      <c r="V29" s="18">
        <v>3.29</v>
      </c>
      <c r="W29" s="18" t="s">
        <v>182</v>
      </c>
      <c r="X29" s="18">
        <v>71.7</v>
      </c>
      <c r="Y29" s="18">
        <v>21</v>
      </c>
      <c r="Z29" s="18">
        <v>3.41</v>
      </c>
      <c r="AA29" s="18" t="s">
        <v>183</v>
      </c>
      <c r="AB29" s="18">
        <v>66.2</v>
      </c>
      <c r="AC29" s="18">
        <v>22</v>
      </c>
      <c r="AD29" s="18">
        <v>3.01</v>
      </c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>
        <v>1</v>
      </c>
      <c r="AT29" s="19">
        <f t="shared" si="0"/>
        <v>1</v>
      </c>
      <c r="AU29" s="18" t="s">
        <v>204</v>
      </c>
      <c r="AV29" s="18">
        <v>5</v>
      </c>
      <c r="AW29" s="18" t="s">
        <v>186</v>
      </c>
      <c r="AX29" s="18" t="s">
        <v>927</v>
      </c>
      <c r="AY29" s="20">
        <v>32532</v>
      </c>
      <c r="AZ29" s="19">
        <v>20</v>
      </c>
      <c r="BA29" s="19" t="e">
        <f>IF(AND(#REF!&gt;2000000,#REF!&lt;=6000000),1,IF(AND(#REF!&gt;1000000,#REF!&lt;=2000000),2,IF(AND(#REF!&gt;500000,#REF!&lt;=1000000),3,IF(AND(#REF!&gt;1,#REF!&lt;=500000),4,0))))</f>
        <v>#REF!</v>
      </c>
      <c r="BB29" s="19" t="e">
        <f>IF(AND(#REF!&gt;1,#REF!&lt;=3),1,IF(AND(#REF!&gt;3,#REF!&lt;=5),2,IF(AND(#REF!&gt;5,#REF!&lt;=7),3,4)))</f>
        <v>#REF!</v>
      </c>
      <c r="BC29" s="19">
        <f t="shared" si="1"/>
        <v>4</v>
      </c>
      <c r="BD29" s="19">
        <f t="shared" si="2"/>
        <v>1</v>
      </c>
      <c r="BE29" s="19">
        <f t="shared" si="3"/>
        <v>0</v>
      </c>
      <c r="BF29" s="19" t="e">
        <f>IF(AND(#REF!&gt;100000,#REF!&lt;=300000),1,IF(AND(#REF!&gt;=50000,#REF!&lt;=100000),2,IF(AND(#REF!&gt;1,#REF!&lt;50000),3,4)))</f>
        <v>#REF!</v>
      </c>
      <c r="BG29" s="19" t="e">
        <f>IF(AND(#REF!&gt;1,#REF!&lt;=500000),3,IF(AND(#REF!&gt;500000,#REF!&lt;=100000),2,IF(AND(#REF!&gt;100000,#REF!&lt;=600000),3,0)))</f>
        <v>#REF!</v>
      </c>
      <c r="BH29" s="19">
        <f t="shared" si="4"/>
        <v>5</v>
      </c>
      <c r="BI29" s="21" t="e">
        <f t="shared" si="5"/>
        <v>#REF!</v>
      </c>
      <c r="BJ29" s="2"/>
    </row>
    <row r="30" spans="1:62" ht="18" customHeight="1">
      <c r="A30" s="49">
        <v>22</v>
      </c>
      <c r="B30" s="50" t="s">
        <v>663</v>
      </c>
      <c r="C30" s="51">
        <v>306112400121</v>
      </c>
      <c r="D30" s="52" t="s">
        <v>889</v>
      </c>
      <c r="E30" s="50" t="s">
        <v>638</v>
      </c>
      <c r="F30" s="50" t="s">
        <v>1095</v>
      </c>
      <c r="G30" s="52" t="s">
        <v>810</v>
      </c>
      <c r="H30" s="60">
        <v>3.238834</v>
      </c>
      <c r="I30" s="41">
        <v>265</v>
      </c>
      <c r="J30" s="18">
        <v>81</v>
      </c>
      <c r="K30" s="18" t="s">
        <v>176</v>
      </c>
      <c r="L30" s="18" t="s">
        <v>177</v>
      </c>
      <c r="M30" s="18">
        <v>20</v>
      </c>
      <c r="N30" s="18" t="s">
        <v>255</v>
      </c>
      <c r="O30" s="18" t="s">
        <v>178</v>
      </c>
      <c r="P30" s="18" t="s">
        <v>550</v>
      </c>
      <c r="Q30" s="18">
        <v>19</v>
      </c>
      <c r="R30" s="18" t="s">
        <v>220</v>
      </c>
      <c r="S30" s="18" t="s">
        <v>181</v>
      </c>
      <c r="T30" s="18" t="s">
        <v>969</v>
      </c>
      <c r="U30" s="18">
        <v>21</v>
      </c>
      <c r="V30" s="18" t="s">
        <v>200</v>
      </c>
      <c r="W30" s="18" t="s">
        <v>182</v>
      </c>
      <c r="X30" s="18" t="s">
        <v>622</v>
      </c>
      <c r="Y30" s="18">
        <v>21</v>
      </c>
      <c r="Z30" s="18" t="s">
        <v>855</v>
      </c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>
        <v>1</v>
      </c>
      <c r="AT30" s="19">
        <f t="shared" si="0"/>
        <v>1</v>
      </c>
      <c r="AU30" s="18" t="s">
        <v>185</v>
      </c>
      <c r="AV30" s="18">
        <v>5</v>
      </c>
      <c r="AW30" s="18" t="s">
        <v>186</v>
      </c>
      <c r="AX30" s="18" t="s">
        <v>196</v>
      </c>
      <c r="AY30" s="20">
        <v>31923</v>
      </c>
      <c r="AZ30" s="19">
        <v>22</v>
      </c>
      <c r="BA30" s="19" t="e">
        <f>IF(AND(#REF!&gt;2000000,#REF!&lt;=6000000),1,IF(AND(#REF!&gt;1000000,#REF!&lt;=2000000),2,IF(AND(#REF!&gt;500000,#REF!&lt;=1000000),3,IF(AND(#REF!&gt;1,#REF!&lt;=500000),4,0))))</f>
        <v>#REF!</v>
      </c>
      <c r="BB30" s="19" t="e">
        <f>IF(AND(#REF!&gt;1,#REF!&lt;=3),1,IF(AND(#REF!&gt;3,#REF!&lt;=5),2,IF(AND(#REF!&gt;5,#REF!&lt;=7),3,4)))</f>
        <v>#REF!</v>
      </c>
      <c r="BC30" s="19">
        <f t="shared" si="1"/>
        <v>3</v>
      </c>
      <c r="BD30" s="19">
        <f t="shared" si="2"/>
        <v>1</v>
      </c>
      <c r="BE30" s="19">
        <f t="shared" si="3"/>
        <v>0</v>
      </c>
      <c r="BF30" s="19" t="e">
        <f>IF(AND(#REF!&gt;100000,#REF!&lt;=300000),1,IF(AND(#REF!&gt;=50000,#REF!&lt;=100000),2,IF(AND(#REF!&gt;1,#REF!&lt;50000),3,4)))</f>
        <v>#REF!</v>
      </c>
      <c r="BG30" s="19" t="e">
        <f>IF(AND(#REF!&gt;1,#REF!&lt;=500000),3,IF(AND(#REF!&gt;500000,#REF!&lt;=100000),2,IF(AND(#REF!&gt;100000,#REF!&lt;=600000),3,0)))</f>
        <v>#REF!</v>
      </c>
      <c r="BH30" s="19">
        <f t="shared" si="4"/>
        <v>5</v>
      </c>
      <c r="BI30" s="21" t="e">
        <f t="shared" si="5"/>
        <v>#REF!</v>
      </c>
      <c r="BJ30" s="2"/>
    </row>
    <row r="31" spans="1:62" ht="18" customHeight="1">
      <c r="A31" s="49">
        <v>23</v>
      </c>
      <c r="B31" s="50" t="s">
        <v>661</v>
      </c>
      <c r="C31" s="51">
        <v>306112402647</v>
      </c>
      <c r="D31" s="52" t="s">
        <v>889</v>
      </c>
      <c r="E31" s="50" t="s">
        <v>638</v>
      </c>
      <c r="F31" s="50" t="s">
        <v>1095</v>
      </c>
      <c r="G31" s="52" t="s">
        <v>810</v>
      </c>
      <c r="H31" s="60">
        <v>3.332038</v>
      </c>
      <c r="I31" s="41">
        <v>276</v>
      </c>
      <c r="J31" s="18">
        <v>81</v>
      </c>
      <c r="K31" s="18" t="s">
        <v>176</v>
      </c>
      <c r="L31" s="18" t="s">
        <v>1029</v>
      </c>
      <c r="M31" s="18">
        <v>20</v>
      </c>
      <c r="N31" s="18" t="s">
        <v>237</v>
      </c>
      <c r="O31" s="18" t="s">
        <v>178</v>
      </c>
      <c r="P31" s="18" t="s">
        <v>883</v>
      </c>
      <c r="Q31" s="18">
        <v>19</v>
      </c>
      <c r="R31" s="18" t="s">
        <v>370</v>
      </c>
      <c r="S31" s="18" t="s">
        <v>181</v>
      </c>
      <c r="T31" s="18" t="s">
        <v>272</v>
      </c>
      <c r="U31" s="18">
        <v>21</v>
      </c>
      <c r="V31" s="18" t="s">
        <v>848</v>
      </c>
      <c r="W31" s="18" t="s">
        <v>182</v>
      </c>
      <c r="X31" s="18" t="s">
        <v>244</v>
      </c>
      <c r="Y31" s="18">
        <v>21</v>
      </c>
      <c r="Z31" s="18" t="s">
        <v>202</v>
      </c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>
        <v>3</v>
      </c>
      <c r="AT31" s="19">
        <f t="shared" si="0"/>
        <v>3</v>
      </c>
      <c r="AU31" s="18" t="s">
        <v>185</v>
      </c>
      <c r="AV31" s="18">
        <v>5</v>
      </c>
      <c r="AW31" s="18" t="s">
        <v>186</v>
      </c>
      <c r="AX31" s="18" t="s">
        <v>662</v>
      </c>
      <c r="AY31" s="20">
        <v>31402</v>
      </c>
      <c r="AZ31" s="19">
        <v>24</v>
      </c>
      <c r="BA31" s="19" t="e">
        <f>IF(AND(#REF!&gt;2000000,#REF!&lt;=6000000),1,IF(AND(#REF!&gt;1000000,#REF!&lt;=2000000),2,IF(AND(#REF!&gt;500000,#REF!&lt;=1000000),3,IF(AND(#REF!&gt;1,#REF!&lt;=500000),4,0))))</f>
        <v>#REF!</v>
      </c>
      <c r="BB31" s="19" t="e">
        <f>IF(AND(#REF!&gt;1,#REF!&lt;=3),1,IF(AND(#REF!&gt;3,#REF!&lt;=5),2,IF(AND(#REF!&gt;5,#REF!&lt;=7),3,4)))</f>
        <v>#REF!</v>
      </c>
      <c r="BC31" s="19">
        <f t="shared" si="1"/>
        <v>4</v>
      </c>
      <c r="BD31" s="19">
        <f t="shared" si="2"/>
        <v>1</v>
      </c>
      <c r="BE31" s="19">
        <f t="shared" si="3"/>
        <v>0</v>
      </c>
      <c r="BF31" s="19" t="e">
        <f>IF(AND(#REF!&gt;100000,#REF!&lt;=300000),1,IF(AND(#REF!&gt;=50000,#REF!&lt;=100000),2,IF(AND(#REF!&gt;1,#REF!&lt;50000),3,4)))</f>
        <v>#REF!</v>
      </c>
      <c r="BG31" s="19" t="e">
        <f>IF(AND(#REF!&gt;1,#REF!&lt;=500000),3,IF(AND(#REF!&gt;500000,#REF!&lt;=100000),2,IF(AND(#REF!&gt;100000,#REF!&lt;=600000),3,0)))</f>
        <v>#REF!</v>
      </c>
      <c r="BH31" s="19">
        <f t="shared" si="4"/>
        <v>5</v>
      </c>
      <c r="BI31" s="21" t="e">
        <f t="shared" si="5"/>
        <v>#REF!</v>
      </c>
      <c r="BJ31" s="2"/>
    </row>
    <row r="32" spans="1:62" ht="18" customHeight="1">
      <c r="A32" s="49">
        <v>24</v>
      </c>
      <c r="B32" s="50" t="s">
        <v>660</v>
      </c>
      <c r="C32" s="51">
        <v>307112402692</v>
      </c>
      <c r="D32" s="52" t="s">
        <v>889</v>
      </c>
      <c r="E32" s="50" t="s">
        <v>638</v>
      </c>
      <c r="F32" s="50" t="s">
        <v>1095</v>
      </c>
      <c r="G32" s="52" t="s">
        <v>809</v>
      </c>
      <c r="H32" s="60">
        <v>3.025806</v>
      </c>
      <c r="I32" s="41">
        <v>118</v>
      </c>
      <c r="J32" s="18">
        <v>41</v>
      </c>
      <c r="K32" s="18" t="s">
        <v>181</v>
      </c>
      <c r="L32" s="18" t="s">
        <v>957</v>
      </c>
      <c r="M32" s="18">
        <v>20</v>
      </c>
      <c r="N32" s="18" t="s">
        <v>986</v>
      </c>
      <c r="O32" s="18" t="s">
        <v>182</v>
      </c>
      <c r="P32" s="18" t="s">
        <v>1018</v>
      </c>
      <c r="Q32" s="18">
        <v>21</v>
      </c>
      <c r="R32" s="18" t="s">
        <v>220</v>
      </c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>
        <v>1</v>
      </c>
      <c r="AT32" s="19">
        <f t="shared" si="0"/>
        <v>1</v>
      </c>
      <c r="AU32" s="18" t="s">
        <v>217</v>
      </c>
      <c r="AV32" s="18">
        <v>5</v>
      </c>
      <c r="AW32" s="18" t="s">
        <v>98</v>
      </c>
      <c r="AX32" s="18" t="s">
        <v>835</v>
      </c>
      <c r="AY32" s="20">
        <v>32509</v>
      </c>
      <c r="AZ32" s="19">
        <v>20</v>
      </c>
      <c r="BA32" s="19" t="e">
        <f>IF(AND(#REF!&gt;2000000,#REF!&lt;=6000000),1,IF(AND(#REF!&gt;1000000,#REF!&lt;=2000000),2,IF(AND(#REF!&gt;500000,#REF!&lt;=1000000),3,IF(AND(#REF!&gt;1,#REF!&lt;=500000),4,0))))</f>
        <v>#REF!</v>
      </c>
      <c r="BB32" s="19" t="e">
        <f>IF(AND(#REF!&gt;1,#REF!&lt;=3),1,IF(AND(#REF!&gt;3,#REF!&lt;=5),2,IF(AND(#REF!&gt;5,#REF!&lt;=7),3,4)))</f>
        <v>#REF!</v>
      </c>
      <c r="BC32" s="19">
        <f t="shared" si="1"/>
        <v>3</v>
      </c>
      <c r="BD32" s="19">
        <f t="shared" si="2"/>
        <v>1</v>
      </c>
      <c r="BE32" s="19">
        <f t="shared" si="3"/>
        <v>0</v>
      </c>
      <c r="BF32" s="19" t="e">
        <f>IF(AND(#REF!&gt;100000,#REF!&lt;=300000),1,IF(AND(#REF!&gt;=50000,#REF!&lt;=100000),2,IF(AND(#REF!&gt;1,#REF!&lt;50000),3,4)))</f>
        <v>#REF!</v>
      </c>
      <c r="BG32" s="19" t="e">
        <f>IF(AND(#REF!&gt;1,#REF!&lt;=500000),3,IF(AND(#REF!&gt;500000,#REF!&lt;=100000),2,IF(AND(#REF!&gt;100000,#REF!&lt;=600000),3,0)))</f>
        <v>#REF!</v>
      </c>
      <c r="BH32" s="19">
        <f t="shared" si="4"/>
        <v>5</v>
      </c>
      <c r="BI32" s="21" t="e">
        <f t="shared" si="5"/>
        <v>#REF!</v>
      </c>
      <c r="BJ32" s="2"/>
    </row>
    <row r="33" spans="1:62" ht="18" customHeight="1">
      <c r="A33" s="49">
        <v>25</v>
      </c>
      <c r="B33" s="50" t="s">
        <v>658</v>
      </c>
      <c r="C33" s="51">
        <v>305112479341</v>
      </c>
      <c r="D33" s="52" t="s">
        <v>889</v>
      </c>
      <c r="E33" s="50" t="s">
        <v>638</v>
      </c>
      <c r="F33" s="50" t="s">
        <v>1095</v>
      </c>
      <c r="G33" s="52" t="s">
        <v>811</v>
      </c>
      <c r="H33" s="60">
        <v>3.100709</v>
      </c>
      <c r="I33" s="41">
        <v>417</v>
      </c>
      <c r="J33" s="18">
        <v>135</v>
      </c>
      <c r="K33" s="18" t="s">
        <v>171</v>
      </c>
      <c r="L33" s="18" t="s">
        <v>103</v>
      </c>
      <c r="M33" s="18">
        <v>20</v>
      </c>
      <c r="N33" s="18" t="s">
        <v>173</v>
      </c>
      <c r="O33" s="18" t="s">
        <v>174</v>
      </c>
      <c r="P33" s="18" t="s">
        <v>1036</v>
      </c>
      <c r="Q33" s="18">
        <v>19</v>
      </c>
      <c r="R33" s="18" t="s">
        <v>179</v>
      </c>
      <c r="S33" s="18" t="s">
        <v>176</v>
      </c>
      <c r="T33" s="18" t="s">
        <v>216</v>
      </c>
      <c r="U33" s="18">
        <v>21</v>
      </c>
      <c r="V33" s="18" t="s">
        <v>207</v>
      </c>
      <c r="W33" s="18" t="s">
        <v>178</v>
      </c>
      <c r="X33" s="18" t="s">
        <v>919</v>
      </c>
      <c r="Y33" s="18">
        <v>21</v>
      </c>
      <c r="Z33" s="18" t="s">
        <v>187</v>
      </c>
      <c r="AA33" s="18" t="s">
        <v>181</v>
      </c>
      <c r="AB33" s="18" t="s">
        <v>976</v>
      </c>
      <c r="AC33" s="18">
        <v>22</v>
      </c>
      <c r="AD33" s="18" t="s">
        <v>837</v>
      </c>
      <c r="AE33" s="18" t="s">
        <v>182</v>
      </c>
      <c r="AF33" s="18" t="s">
        <v>234</v>
      </c>
      <c r="AG33" s="18">
        <v>22</v>
      </c>
      <c r="AH33" s="18" t="s">
        <v>228</v>
      </c>
      <c r="AI33" s="18" t="s">
        <v>214</v>
      </c>
      <c r="AJ33" s="18" t="s">
        <v>786</v>
      </c>
      <c r="AK33" s="18">
        <v>3</v>
      </c>
      <c r="AL33" s="18" t="s">
        <v>994</v>
      </c>
      <c r="AM33" s="18" t="s">
        <v>183</v>
      </c>
      <c r="AN33" s="18" t="s">
        <v>659</v>
      </c>
      <c r="AO33" s="18">
        <v>7</v>
      </c>
      <c r="AP33" s="18" t="s">
        <v>937</v>
      </c>
      <c r="AQ33" s="18"/>
      <c r="AR33" s="18"/>
      <c r="AS33" s="18">
        <v>3</v>
      </c>
      <c r="AT33" s="19">
        <f t="shared" si="0"/>
        <v>3</v>
      </c>
      <c r="AU33" s="18" t="s">
        <v>193</v>
      </c>
      <c r="AV33" s="18">
        <v>2</v>
      </c>
      <c r="AW33" s="18" t="s">
        <v>98</v>
      </c>
      <c r="AX33" s="18" t="s">
        <v>196</v>
      </c>
      <c r="AY33" s="20">
        <v>31824</v>
      </c>
      <c r="AZ33" s="19">
        <v>22</v>
      </c>
      <c r="BA33" s="19" t="e">
        <f>IF(AND(#REF!&gt;2000000,#REF!&lt;=6000000),1,IF(AND(#REF!&gt;1000000,#REF!&lt;=2000000),2,IF(AND(#REF!&gt;500000,#REF!&lt;=1000000),3,IF(AND(#REF!&gt;1,#REF!&lt;=500000),4,0))))</f>
        <v>#REF!</v>
      </c>
      <c r="BB33" s="19" t="e">
        <f>IF(AND(#REF!&gt;1,#REF!&lt;=3),1,IF(AND(#REF!&gt;3,#REF!&lt;=5),2,IF(AND(#REF!&gt;5,#REF!&lt;=7),3,4)))</f>
        <v>#REF!</v>
      </c>
      <c r="BC33" s="19">
        <f t="shared" si="1"/>
        <v>3</v>
      </c>
      <c r="BD33" s="19">
        <f t="shared" si="2"/>
        <v>1</v>
      </c>
      <c r="BE33" s="19">
        <f t="shared" si="3"/>
        <v>0</v>
      </c>
      <c r="BF33" s="19" t="e">
        <f>IF(AND(#REF!&gt;100000,#REF!&lt;=300000),1,IF(AND(#REF!&gt;=50000,#REF!&lt;=100000),2,IF(AND(#REF!&gt;1,#REF!&lt;50000),3,4)))</f>
        <v>#REF!</v>
      </c>
      <c r="BG33" s="19" t="e">
        <f>IF(AND(#REF!&gt;1,#REF!&lt;=500000),3,IF(AND(#REF!&gt;500000,#REF!&lt;=100000),2,IF(AND(#REF!&gt;100000,#REF!&lt;=600000),3,0)))</f>
        <v>#REF!</v>
      </c>
      <c r="BH33" s="19">
        <f t="shared" si="4"/>
        <v>2</v>
      </c>
      <c r="BI33" s="21" t="e">
        <f t="shared" si="5"/>
        <v>#REF!</v>
      </c>
      <c r="BJ33" s="2"/>
    </row>
    <row r="34" spans="1:62" ht="18" customHeight="1">
      <c r="A34" s="49">
        <v>26</v>
      </c>
      <c r="B34" s="50" t="s">
        <v>778</v>
      </c>
      <c r="C34" s="51">
        <v>106121401431</v>
      </c>
      <c r="D34" s="52" t="s">
        <v>889</v>
      </c>
      <c r="E34" s="50" t="s">
        <v>638</v>
      </c>
      <c r="F34" s="50" t="s">
        <v>1187</v>
      </c>
      <c r="G34" s="52" t="s">
        <v>810</v>
      </c>
      <c r="H34" s="60">
        <v>3.320183</v>
      </c>
      <c r="I34" s="41">
        <v>359</v>
      </c>
      <c r="J34" s="18">
        <v>109</v>
      </c>
      <c r="K34" s="18" t="s">
        <v>176</v>
      </c>
      <c r="L34" s="18" t="s">
        <v>247</v>
      </c>
      <c r="M34" s="18">
        <v>22</v>
      </c>
      <c r="N34" s="18" t="s">
        <v>228</v>
      </c>
      <c r="O34" s="18" t="s">
        <v>178</v>
      </c>
      <c r="P34" s="18" t="s">
        <v>177</v>
      </c>
      <c r="Q34" s="18">
        <v>22</v>
      </c>
      <c r="R34" s="18" t="s">
        <v>175</v>
      </c>
      <c r="S34" s="18" t="s">
        <v>181</v>
      </c>
      <c r="T34" s="18" t="s">
        <v>886</v>
      </c>
      <c r="U34" s="18">
        <v>22</v>
      </c>
      <c r="V34" s="18" t="s">
        <v>180</v>
      </c>
      <c r="W34" s="18" t="s">
        <v>182</v>
      </c>
      <c r="X34" s="18" t="s">
        <v>859</v>
      </c>
      <c r="Y34" s="18">
        <v>22</v>
      </c>
      <c r="Z34" s="18" t="s">
        <v>195</v>
      </c>
      <c r="AA34" s="18" t="s">
        <v>183</v>
      </c>
      <c r="AB34" s="18" t="s">
        <v>535</v>
      </c>
      <c r="AC34" s="18">
        <v>21</v>
      </c>
      <c r="AD34" s="18" t="s">
        <v>855</v>
      </c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>
        <v>1</v>
      </c>
      <c r="AT34" s="19">
        <f t="shared" si="0"/>
        <v>1</v>
      </c>
      <c r="AU34" s="18" t="s">
        <v>112</v>
      </c>
      <c r="AV34" s="18"/>
      <c r="AW34" s="18" t="s">
        <v>186</v>
      </c>
      <c r="AX34" s="18" t="s">
        <v>232</v>
      </c>
      <c r="AY34" s="20">
        <v>31991</v>
      </c>
      <c r="AZ34" s="19">
        <v>22</v>
      </c>
      <c r="BA34" s="19" t="e">
        <f>IF(AND(#REF!&gt;2000000,#REF!&lt;=6000000),1,IF(AND(#REF!&gt;1000000,#REF!&lt;=2000000),2,IF(AND(#REF!&gt;500000,#REF!&lt;=1000000),3,IF(AND(#REF!&gt;1,#REF!&lt;=500000),4,0))))</f>
        <v>#REF!</v>
      </c>
      <c r="BB34" s="19" t="e">
        <f>IF(AND(#REF!&gt;1,#REF!&lt;=3),1,IF(AND(#REF!&gt;3,#REF!&lt;=5),2,IF(AND(#REF!&gt;5,#REF!&lt;=7),3,4)))</f>
        <v>#REF!</v>
      </c>
      <c r="BC34" s="19">
        <f t="shared" si="1"/>
        <v>4</v>
      </c>
      <c r="BD34" s="19">
        <f t="shared" si="2"/>
        <v>1</v>
      </c>
      <c r="BE34" s="19">
        <f t="shared" si="3"/>
        <v>0</v>
      </c>
      <c r="BF34" s="19" t="e">
        <f>IF(AND(#REF!&gt;100000,#REF!&lt;=300000),1,IF(AND(#REF!&gt;=50000,#REF!&lt;=100000),2,IF(AND(#REF!&gt;1,#REF!&lt;50000),3,4)))</f>
        <v>#REF!</v>
      </c>
      <c r="BG34" s="19" t="e">
        <f>IF(AND(#REF!&gt;1,#REF!&lt;=500000),3,IF(AND(#REF!&gt;500000,#REF!&lt;=100000),2,IF(AND(#REF!&gt;100000,#REF!&lt;=600000),3,0)))</f>
        <v>#REF!</v>
      </c>
      <c r="BH34" s="19">
        <f t="shared" si="4"/>
        <v>0</v>
      </c>
      <c r="BI34" s="21" t="e">
        <f t="shared" si="5"/>
        <v>#REF!</v>
      </c>
      <c r="BJ34" s="2"/>
    </row>
    <row r="35" spans="1:62" ht="18" customHeight="1">
      <c r="A35" s="49">
        <v>27</v>
      </c>
      <c r="B35" s="50" t="s">
        <v>679</v>
      </c>
      <c r="C35" s="51">
        <v>107121409908</v>
      </c>
      <c r="D35" s="52" t="s">
        <v>197</v>
      </c>
      <c r="E35" s="50" t="s">
        <v>638</v>
      </c>
      <c r="F35" s="50" t="s">
        <v>1187</v>
      </c>
      <c r="G35" s="52" t="s">
        <v>809</v>
      </c>
      <c r="H35" s="60">
        <v>3.154237</v>
      </c>
      <c r="I35" s="41">
        <v>127</v>
      </c>
      <c r="J35" s="18">
        <v>42</v>
      </c>
      <c r="K35" s="18" t="s">
        <v>181</v>
      </c>
      <c r="L35" s="18" t="s">
        <v>199</v>
      </c>
      <c r="M35" s="18">
        <v>23</v>
      </c>
      <c r="N35" s="18" t="s">
        <v>680</v>
      </c>
      <c r="O35" s="18" t="s">
        <v>182</v>
      </c>
      <c r="P35" s="18">
        <v>57</v>
      </c>
      <c r="Q35" s="18">
        <v>19</v>
      </c>
      <c r="R35" s="18">
        <v>3</v>
      </c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 t="s">
        <v>681</v>
      </c>
      <c r="AR35" s="18">
        <v>2</v>
      </c>
      <c r="AS35" s="18">
        <v>4</v>
      </c>
      <c r="AT35" s="19">
        <f t="shared" si="0"/>
        <v>6</v>
      </c>
      <c r="AU35" s="18" t="s">
        <v>193</v>
      </c>
      <c r="AV35" s="18">
        <v>2</v>
      </c>
      <c r="AW35" s="18" t="s">
        <v>893</v>
      </c>
      <c r="AX35" s="18" t="s">
        <v>927</v>
      </c>
      <c r="AY35" s="20">
        <v>31880</v>
      </c>
      <c r="AZ35" s="19">
        <v>22</v>
      </c>
      <c r="BA35" s="19" t="e">
        <f>IF(AND(#REF!&gt;2000000,#REF!&lt;=6000000),1,IF(AND(#REF!&gt;1000000,#REF!&lt;=2000000),2,IF(AND(#REF!&gt;500000,#REF!&lt;=1000000),3,IF(AND(#REF!&gt;1,#REF!&lt;=500000),4,0))))</f>
        <v>#REF!</v>
      </c>
      <c r="BB35" s="19" t="e">
        <f>IF(AND(#REF!&gt;1,#REF!&lt;=3),1,IF(AND(#REF!&gt;3,#REF!&lt;=5),2,IF(AND(#REF!&gt;5,#REF!&lt;=7),3,4)))</f>
        <v>#REF!</v>
      </c>
      <c r="BC35" s="19">
        <f t="shared" si="1"/>
        <v>3</v>
      </c>
      <c r="BD35" s="19">
        <f t="shared" si="2"/>
        <v>2</v>
      </c>
      <c r="BE35" s="19">
        <f t="shared" si="3"/>
        <v>0</v>
      </c>
      <c r="BF35" s="19" t="e">
        <f>IF(AND(#REF!&gt;100000,#REF!&lt;=300000),1,IF(AND(#REF!&gt;=50000,#REF!&lt;=100000),2,IF(AND(#REF!&gt;1,#REF!&lt;50000),3,4)))</f>
        <v>#REF!</v>
      </c>
      <c r="BG35" s="19" t="e">
        <f>IF(AND(#REF!&gt;1,#REF!&lt;=500000),3,IF(AND(#REF!&gt;500000,#REF!&lt;=100000),2,IF(AND(#REF!&gt;100000,#REF!&lt;=600000),3,0)))</f>
        <v>#REF!</v>
      </c>
      <c r="BH35" s="19">
        <f t="shared" si="4"/>
        <v>2</v>
      </c>
      <c r="BI35" s="21" t="e">
        <f t="shared" si="5"/>
        <v>#REF!</v>
      </c>
      <c r="BJ35" s="2"/>
    </row>
    <row r="36" spans="1:62" ht="18" customHeight="1">
      <c r="A36" s="49">
        <v>28</v>
      </c>
      <c r="B36" s="50" t="s">
        <v>677</v>
      </c>
      <c r="C36" s="51">
        <v>107121409917</v>
      </c>
      <c r="D36" s="52" t="s">
        <v>889</v>
      </c>
      <c r="E36" s="50" t="s">
        <v>638</v>
      </c>
      <c r="F36" s="50" t="s">
        <v>1187</v>
      </c>
      <c r="G36" s="52" t="s">
        <v>809</v>
      </c>
      <c r="H36" s="60">
        <v>3.205084</v>
      </c>
      <c r="I36" s="41">
        <v>133</v>
      </c>
      <c r="J36" s="18">
        <v>44</v>
      </c>
      <c r="K36" s="18" t="s">
        <v>181</v>
      </c>
      <c r="L36" s="18" t="s">
        <v>1015</v>
      </c>
      <c r="M36" s="18">
        <v>23</v>
      </c>
      <c r="N36" s="18" t="s">
        <v>289</v>
      </c>
      <c r="O36" s="18" t="s">
        <v>182</v>
      </c>
      <c r="P36" s="18" t="s">
        <v>883</v>
      </c>
      <c r="Q36" s="18">
        <v>21</v>
      </c>
      <c r="R36" s="18" t="s">
        <v>208</v>
      </c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>
        <v>5</v>
      </c>
      <c r="AT36" s="19">
        <f t="shared" si="0"/>
        <v>5</v>
      </c>
      <c r="AU36" s="18" t="s">
        <v>185</v>
      </c>
      <c r="AV36" s="18">
        <v>5</v>
      </c>
      <c r="AW36" s="18" t="s">
        <v>893</v>
      </c>
      <c r="AX36" s="18" t="s">
        <v>678</v>
      </c>
      <c r="AY36" s="20">
        <v>32828</v>
      </c>
      <c r="AZ36" s="19">
        <v>20</v>
      </c>
      <c r="BA36" s="19" t="e">
        <f>IF(AND(#REF!&gt;2000000,#REF!&lt;=6000000),1,IF(AND(#REF!&gt;1000000,#REF!&lt;=2000000),2,IF(AND(#REF!&gt;500000,#REF!&lt;=1000000),3,IF(AND(#REF!&gt;1,#REF!&lt;=500000),4,0))))</f>
        <v>#REF!</v>
      </c>
      <c r="BB36" s="19" t="e">
        <f>IF(AND(#REF!&gt;1,#REF!&lt;=3),1,IF(AND(#REF!&gt;3,#REF!&lt;=5),2,IF(AND(#REF!&gt;5,#REF!&lt;=7),3,4)))</f>
        <v>#REF!</v>
      </c>
      <c r="BC36" s="19">
        <f t="shared" si="1"/>
        <v>3</v>
      </c>
      <c r="BD36" s="19">
        <f t="shared" si="2"/>
        <v>1</v>
      </c>
      <c r="BE36" s="19">
        <f t="shared" si="3"/>
        <v>0</v>
      </c>
      <c r="BF36" s="19" t="e">
        <f>IF(AND(#REF!&gt;100000,#REF!&lt;=300000),1,IF(AND(#REF!&gt;=50000,#REF!&lt;=100000),2,IF(AND(#REF!&gt;1,#REF!&lt;50000),3,4)))</f>
        <v>#REF!</v>
      </c>
      <c r="BG36" s="19" t="e">
        <f>IF(AND(#REF!&gt;1,#REF!&lt;=500000),3,IF(AND(#REF!&gt;500000,#REF!&lt;=100000),2,IF(AND(#REF!&gt;100000,#REF!&lt;=600000),3,0)))</f>
        <v>#REF!</v>
      </c>
      <c r="BH36" s="19">
        <f t="shared" si="4"/>
        <v>5</v>
      </c>
      <c r="BI36" s="21" t="e">
        <f t="shared" si="5"/>
        <v>#REF!</v>
      </c>
      <c r="BJ36" s="2"/>
    </row>
    <row r="37" spans="1:62" ht="18" customHeight="1">
      <c r="A37" s="49">
        <v>29</v>
      </c>
      <c r="B37" s="50" t="s">
        <v>676</v>
      </c>
      <c r="C37" s="51">
        <v>108121409927</v>
      </c>
      <c r="D37" s="52" t="s">
        <v>889</v>
      </c>
      <c r="E37" s="50" t="s">
        <v>638</v>
      </c>
      <c r="F37" s="50" t="s">
        <v>1187</v>
      </c>
      <c r="G37" s="52" t="s">
        <v>808</v>
      </c>
      <c r="H37" s="60">
        <v>3.55</v>
      </c>
      <c r="I37" s="41"/>
      <c r="J37" s="18">
        <v>0</v>
      </c>
      <c r="K37" s="18"/>
      <c r="L37" s="18"/>
      <c r="M37" s="18">
        <v>0</v>
      </c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>
        <v>2</v>
      </c>
      <c r="AT37" s="19">
        <f t="shared" si="0"/>
        <v>2</v>
      </c>
      <c r="AU37" s="18" t="s">
        <v>111</v>
      </c>
      <c r="AV37" s="18"/>
      <c r="AW37" s="18" t="s">
        <v>893</v>
      </c>
      <c r="AX37" s="18" t="s">
        <v>201</v>
      </c>
      <c r="AY37" s="20">
        <v>33337</v>
      </c>
      <c r="AZ37" s="19">
        <v>18</v>
      </c>
      <c r="BA37" s="19" t="e">
        <f>IF(AND(#REF!&gt;2000000,#REF!&lt;=6000000),1,IF(AND(#REF!&gt;1000000,#REF!&lt;=2000000),2,IF(AND(#REF!&gt;500000,#REF!&lt;=1000000),3,IF(AND(#REF!&gt;1,#REF!&lt;=500000),4,0))))</f>
        <v>#REF!</v>
      </c>
      <c r="BB37" s="19" t="e">
        <f>IF(AND(#REF!&gt;1,#REF!&lt;=3),1,IF(AND(#REF!&gt;3,#REF!&lt;=5),2,IF(AND(#REF!&gt;5,#REF!&lt;=7),3,4)))</f>
        <v>#REF!</v>
      </c>
      <c r="BC37" s="19">
        <f t="shared" si="1"/>
        <v>4</v>
      </c>
      <c r="BD37" s="19">
        <f t="shared" si="2"/>
        <v>1</v>
      </c>
      <c r="BE37" s="19">
        <f t="shared" si="3"/>
        <v>0</v>
      </c>
      <c r="BF37" s="19" t="e">
        <f>IF(AND(#REF!&gt;100000,#REF!&lt;=300000),1,IF(AND(#REF!&gt;=50000,#REF!&lt;=100000),2,IF(AND(#REF!&gt;1,#REF!&lt;50000),3,4)))</f>
        <v>#REF!</v>
      </c>
      <c r="BG37" s="19" t="e">
        <f>IF(AND(#REF!&gt;1,#REF!&lt;=500000),3,IF(AND(#REF!&gt;500000,#REF!&lt;=100000),2,IF(AND(#REF!&gt;100000,#REF!&lt;=600000),3,0)))</f>
        <v>#REF!</v>
      </c>
      <c r="BH37" s="19">
        <f t="shared" si="4"/>
        <v>0</v>
      </c>
      <c r="BI37" s="21" t="e">
        <f t="shared" si="5"/>
        <v>#REF!</v>
      </c>
      <c r="BJ37" s="2"/>
    </row>
    <row r="38" spans="1:62" ht="18" customHeight="1">
      <c r="A38" s="49">
        <v>30</v>
      </c>
      <c r="B38" s="50" t="s">
        <v>675</v>
      </c>
      <c r="C38" s="51">
        <v>106121401079</v>
      </c>
      <c r="D38" s="52" t="s">
        <v>889</v>
      </c>
      <c r="E38" s="50" t="s">
        <v>638</v>
      </c>
      <c r="F38" s="50" t="s">
        <v>1187</v>
      </c>
      <c r="G38" s="52" t="s">
        <v>810</v>
      </c>
      <c r="H38" s="60">
        <v>3.441284</v>
      </c>
      <c r="I38" s="41">
        <v>373</v>
      </c>
      <c r="J38" s="18">
        <v>109</v>
      </c>
      <c r="K38" s="18" t="s">
        <v>176</v>
      </c>
      <c r="L38" s="18" t="s">
        <v>527</v>
      </c>
      <c r="M38" s="18">
        <v>22</v>
      </c>
      <c r="N38" s="18" t="s">
        <v>230</v>
      </c>
      <c r="O38" s="18" t="s">
        <v>178</v>
      </c>
      <c r="P38" s="18" t="s">
        <v>1059</v>
      </c>
      <c r="Q38" s="18">
        <v>22</v>
      </c>
      <c r="R38" s="18" t="s">
        <v>253</v>
      </c>
      <c r="S38" s="18" t="s">
        <v>181</v>
      </c>
      <c r="T38" s="18" t="s">
        <v>857</v>
      </c>
      <c r="U38" s="18">
        <v>22</v>
      </c>
      <c r="V38" s="18" t="s">
        <v>180</v>
      </c>
      <c r="W38" s="18" t="s">
        <v>182</v>
      </c>
      <c r="X38" s="18">
        <v>76</v>
      </c>
      <c r="Y38" s="18">
        <v>22</v>
      </c>
      <c r="Z38" s="18" t="s">
        <v>251</v>
      </c>
      <c r="AA38" s="18" t="s">
        <v>183</v>
      </c>
      <c r="AB38" s="18" t="s">
        <v>245</v>
      </c>
      <c r="AC38" s="18">
        <v>21</v>
      </c>
      <c r="AD38" s="18" t="s">
        <v>246</v>
      </c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>
        <v>5</v>
      </c>
      <c r="AT38" s="19">
        <f t="shared" si="0"/>
        <v>5</v>
      </c>
      <c r="AU38" s="18" t="s">
        <v>249</v>
      </c>
      <c r="AV38" s="18">
        <v>2</v>
      </c>
      <c r="AW38" s="18" t="s">
        <v>893</v>
      </c>
      <c r="AX38" s="18" t="s">
        <v>971</v>
      </c>
      <c r="AY38" s="20">
        <v>32219</v>
      </c>
      <c r="AZ38" s="19">
        <v>21</v>
      </c>
      <c r="BA38" s="19" t="e">
        <f>IF(AND(#REF!&gt;2000000,#REF!&lt;=6000000),1,IF(AND(#REF!&gt;1000000,#REF!&lt;=2000000),2,IF(AND(#REF!&gt;500000,#REF!&lt;=1000000),3,IF(AND(#REF!&gt;1,#REF!&lt;=500000),4,0))))</f>
        <v>#REF!</v>
      </c>
      <c r="BB38" s="19" t="e">
        <f>IF(AND(#REF!&gt;1,#REF!&lt;=3),1,IF(AND(#REF!&gt;3,#REF!&lt;=5),2,IF(AND(#REF!&gt;5,#REF!&lt;=7),3,4)))</f>
        <v>#REF!</v>
      </c>
      <c r="BC38" s="19">
        <f t="shared" si="1"/>
        <v>4</v>
      </c>
      <c r="BD38" s="19">
        <f t="shared" si="2"/>
        <v>1</v>
      </c>
      <c r="BE38" s="19">
        <f t="shared" si="3"/>
        <v>0</v>
      </c>
      <c r="BF38" s="19" t="e">
        <f>IF(AND(#REF!&gt;100000,#REF!&lt;=300000),1,IF(AND(#REF!&gt;=50000,#REF!&lt;=100000),2,IF(AND(#REF!&gt;1,#REF!&lt;50000),3,4)))</f>
        <v>#REF!</v>
      </c>
      <c r="BG38" s="19" t="e">
        <f>IF(AND(#REF!&gt;1,#REF!&lt;=500000),3,IF(AND(#REF!&gt;500000,#REF!&lt;=100000),2,IF(AND(#REF!&gt;100000,#REF!&lt;=600000),3,0)))</f>
        <v>#REF!</v>
      </c>
      <c r="BH38" s="19">
        <f t="shared" si="4"/>
        <v>2</v>
      </c>
      <c r="BI38" s="21" t="e">
        <f t="shared" si="5"/>
        <v>#REF!</v>
      </c>
      <c r="BJ38" s="2"/>
    </row>
    <row r="39" spans="1:62" ht="18" customHeight="1">
      <c r="A39" s="49">
        <v>31</v>
      </c>
      <c r="B39" s="50" t="s">
        <v>673</v>
      </c>
      <c r="C39" s="51">
        <v>107121401470</v>
      </c>
      <c r="D39" s="52" t="s">
        <v>889</v>
      </c>
      <c r="E39" s="50" t="s">
        <v>638</v>
      </c>
      <c r="F39" s="50" t="s">
        <v>1187</v>
      </c>
      <c r="G39" s="52" t="s">
        <v>809</v>
      </c>
      <c r="H39" s="60">
        <v>2.970769</v>
      </c>
      <c r="I39" s="41">
        <v>125</v>
      </c>
      <c r="J39" s="18">
        <v>45</v>
      </c>
      <c r="K39" s="18" t="s">
        <v>181</v>
      </c>
      <c r="L39" s="18" t="s">
        <v>1079</v>
      </c>
      <c r="M39" s="18">
        <v>23</v>
      </c>
      <c r="N39" s="18" t="s">
        <v>59</v>
      </c>
      <c r="O39" s="18" t="s">
        <v>182</v>
      </c>
      <c r="P39" s="18" t="s">
        <v>139</v>
      </c>
      <c r="Q39" s="18">
        <v>22</v>
      </c>
      <c r="R39" s="18" t="s">
        <v>1019</v>
      </c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>
        <v>4</v>
      </c>
      <c r="AT39" s="19">
        <f t="shared" si="0"/>
        <v>4</v>
      </c>
      <c r="AU39" s="18" t="s">
        <v>217</v>
      </c>
      <c r="AV39" s="18">
        <v>5</v>
      </c>
      <c r="AW39" s="18" t="s">
        <v>893</v>
      </c>
      <c r="AX39" s="18" t="s">
        <v>674</v>
      </c>
      <c r="AY39" s="20">
        <v>32816</v>
      </c>
      <c r="AZ39" s="19">
        <v>20</v>
      </c>
      <c r="BA39" s="19" t="e">
        <f>IF(AND(#REF!&gt;2000000,#REF!&lt;=6000000),1,IF(AND(#REF!&gt;1000000,#REF!&lt;=2000000),2,IF(AND(#REF!&gt;500000,#REF!&lt;=1000000),3,IF(AND(#REF!&gt;1,#REF!&lt;=500000),4,0))))</f>
        <v>#REF!</v>
      </c>
      <c r="BB39" s="19" t="e">
        <f>IF(AND(#REF!&gt;1,#REF!&lt;=3),1,IF(AND(#REF!&gt;3,#REF!&lt;=5),2,IF(AND(#REF!&gt;5,#REF!&lt;=7),3,4)))</f>
        <v>#REF!</v>
      </c>
      <c r="BC39" s="19">
        <f t="shared" si="1"/>
        <v>3</v>
      </c>
      <c r="BD39" s="19">
        <f t="shared" si="2"/>
        <v>1</v>
      </c>
      <c r="BE39" s="19">
        <f t="shared" si="3"/>
        <v>0</v>
      </c>
      <c r="BF39" s="19" t="e">
        <f>IF(AND(#REF!&gt;100000,#REF!&lt;=300000),1,IF(AND(#REF!&gt;=50000,#REF!&lt;=100000),2,IF(AND(#REF!&gt;1,#REF!&lt;50000),3,4)))</f>
        <v>#REF!</v>
      </c>
      <c r="BG39" s="19" t="e">
        <f>IF(AND(#REF!&gt;1,#REF!&lt;=500000),3,IF(AND(#REF!&gt;500000,#REF!&lt;=100000),2,IF(AND(#REF!&gt;100000,#REF!&lt;=600000),3,0)))</f>
        <v>#REF!</v>
      </c>
      <c r="BH39" s="19">
        <f t="shared" si="4"/>
        <v>5</v>
      </c>
      <c r="BI39" s="21" t="e">
        <f t="shared" si="5"/>
        <v>#REF!</v>
      </c>
      <c r="BJ39" s="2"/>
    </row>
    <row r="40" spans="1:62" ht="18" customHeight="1">
      <c r="A40" s="49">
        <v>32</v>
      </c>
      <c r="B40" s="50" t="s">
        <v>672</v>
      </c>
      <c r="C40" s="51">
        <v>106121401464</v>
      </c>
      <c r="D40" s="52" t="s">
        <v>889</v>
      </c>
      <c r="E40" s="50" t="s">
        <v>638</v>
      </c>
      <c r="F40" s="50" t="s">
        <v>1187</v>
      </c>
      <c r="G40" s="52" t="s">
        <v>810</v>
      </c>
      <c r="H40" s="60">
        <v>3.042105</v>
      </c>
      <c r="I40" s="41">
        <v>346.8</v>
      </c>
      <c r="J40" s="18">
        <v>114</v>
      </c>
      <c r="K40" s="18" t="s">
        <v>176</v>
      </c>
      <c r="L40" s="18">
        <v>67.8</v>
      </c>
      <c r="M40" s="18">
        <v>22</v>
      </c>
      <c r="N40" s="18">
        <v>3.08</v>
      </c>
      <c r="O40" s="18" t="s">
        <v>178</v>
      </c>
      <c r="P40" s="18">
        <v>65.6</v>
      </c>
      <c r="Q40" s="18">
        <v>22</v>
      </c>
      <c r="R40" s="18">
        <v>2.98</v>
      </c>
      <c r="S40" s="18" t="s">
        <v>930</v>
      </c>
      <c r="T40" s="18">
        <v>32.6</v>
      </c>
      <c r="U40" s="18">
        <v>10</v>
      </c>
      <c r="V40" s="18">
        <v>3.26</v>
      </c>
      <c r="W40" s="18" t="s">
        <v>181</v>
      </c>
      <c r="X40" s="18">
        <v>64.9</v>
      </c>
      <c r="Y40" s="18">
        <v>22</v>
      </c>
      <c r="Z40" s="18">
        <v>2.95</v>
      </c>
      <c r="AA40" s="18" t="s">
        <v>182</v>
      </c>
      <c r="AB40" s="18">
        <v>47.8</v>
      </c>
      <c r="AC40" s="18">
        <v>18</v>
      </c>
      <c r="AD40" s="18">
        <v>2.66</v>
      </c>
      <c r="AE40" s="18" t="s">
        <v>183</v>
      </c>
      <c r="AF40" s="18">
        <v>68.1</v>
      </c>
      <c r="AG40" s="18">
        <v>20</v>
      </c>
      <c r="AH40" s="18">
        <v>3.41</v>
      </c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>
        <v>1</v>
      </c>
      <c r="AT40" s="19">
        <f t="shared" si="0"/>
        <v>1</v>
      </c>
      <c r="AU40" s="18" t="s">
        <v>249</v>
      </c>
      <c r="AV40" s="18">
        <v>2</v>
      </c>
      <c r="AW40" s="18" t="s">
        <v>186</v>
      </c>
      <c r="AX40" s="18" t="s">
        <v>205</v>
      </c>
      <c r="AY40" s="20">
        <v>31724</v>
      </c>
      <c r="AZ40" s="19">
        <v>23</v>
      </c>
      <c r="BA40" s="19" t="e">
        <f>IF(AND(#REF!&gt;2000000,#REF!&lt;=6000000),1,IF(AND(#REF!&gt;1000000,#REF!&lt;=2000000),2,IF(AND(#REF!&gt;500000,#REF!&lt;=1000000),3,IF(AND(#REF!&gt;1,#REF!&lt;=500000),4,0))))</f>
        <v>#REF!</v>
      </c>
      <c r="BB40" s="19" t="e">
        <f>IF(AND(#REF!&gt;1,#REF!&lt;=3),1,IF(AND(#REF!&gt;3,#REF!&lt;=5),2,IF(AND(#REF!&gt;5,#REF!&lt;=7),3,4)))</f>
        <v>#REF!</v>
      </c>
      <c r="BC40" s="19">
        <f t="shared" si="1"/>
        <v>3</v>
      </c>
      <c r="BD40" s="19">
        <f t="shared" si="2"/>
        <v>1</v>
      </c>
      <c r="BE40" s="19">
        <f t="shared" si="3"/>
        <v>0</v>
      </c>
      <c r="BF40" s="19" t="e">
        <f>IF(AND(#REF!&gt;100000,#REF!&lt;=300000),1,IF(AND(#REF!&gt;=50000,#REF!&lt;=100000),2,IF(AND(#REF!&gt;1,#REF!&lt;50000),3,4)))</f>
        <v>#REF!</v>
      </c>
      <c r="BG40" s="19" t="e">
        <f>IF(AND(#REF!&gt;1,#REF!&lt;=500000),3,IF(AND(#REF!&gt;500000,#REF!&lt;=100000),2,IF(AND(#REF!&gt;100000,#REF!&lt;=600000),3,0)))</f>
        <v>#REF!</v>
      </c>
      <c r="BH40" s="19">
        <f t="shared" si="4"/>
        <v>2</v>
      </c>
      <c r="BI40" s="21" t="e">
        <f t="shared" si="5"/>
        <v>#REF!</v>
      </c>
      <c r="BJ40" s="2"/>
    </row>
    <row r="41" spans="1:62" ht="18" customHeight="1">
      <c r="A41" s="49">
        <v>33</v>
      </c>
      <c r="B41" s="50" t="s">
        <v>688</v>
      </c>
      <c r="C41" s="51">
        <v>105131480730</v>
      </c>
      <c r="D41" s="52" t="s">
        <v>889</v>
      </c>
      <c r="E41" s="50" t="s">
        <v>638</v>
      </c>
      <c r="F41" s="50" t="s">
        <v>1188</v>
      </c>
      <c r="G41" s="52" t="s">
        <v>811</v>
      </c>
      <c r="H41" s="60">
        <v>3.264285</v>
      </c>
      <c r="I41" s="41">
        <v>335</v>
      </c>
      <c r="J41" s="18">
        <v>104</v>
      </c>
      <c r="K41" s="18" t="s">
        <v>171</v>
      </c>
      <c r="L41" s="18" t="s">
        <v>121</v>
      </c>
      <c r="M41" s="18">
        <v>22</v>
      </c>
      <c r="N41" s="18">
        <v>3</v>
      </c>
      <c r="O41" s="18" t="s">
        <v>174</v>
      </c>
      <c r="P41" s="18" t="s">
        <v>894</v>
      </c>
      <c r="Q41" s="18">
        <v>22</v>
      </c>
      <c r="R41" s="18" t="s">
        <v>842</v>
      </c>
      <c r="S41" s="18" t="s">
        <v>176</v>
      </c>
      <c r="T41" s="18" t="s">
        <v>1070</v>
      </c>
      <c r="U41" s="18">
        <v>18</v>
      </c>
      <c r="V41" s="18" t="s">
        <v>618</v>
      </c>
      <c r="W41" s="18" t="s">
        <v>178</v>
      </c>
      <c r="X41" s="18" t="s">
        <v>969</v>
      </c>
      <c r="Y41" s="18">
        <v>22</v>
      </c>
      <c r="Z41" s="18" t="s">
        <v>842</v>
      </c>
      <c r="AA41" s="18" t="s">
        <v>930</v>
      </c>
      <c r="AB41" s="18" t="s">
        <v>403</v>
      </c>
      <c r="AC41" s="18">
        <v>8</v>
      </c>
      <c r="AD41" s="18" t="s">
        <v>621</v>
      </c>
      <c r="AE41" s="18" t="s">
        <v>182</v>
      </c>
      <c r="AF41" s="18" t="s">
        <v>364</v>
      </c>
      <c r="AG41" s="18">
        <v>8</v>
      </c>
      <c r="AH41" s="18" t="s">
        <v>189</v>
      </c>
      <c r="AI41" s="18" t="s">
        <v>214</v>
      </c>
      <c r="AJ41" s="18" t="s">
        <v>1063</v>
      </c>
      <c r="AK41" s="18">
        <v>4</v>
      </c>
      <c r="AL41" s="18" t="s">
        <v>195</v>
      </c>
      <c r="AM41" s="18"/>
      <c r="AN41" s="18"/>
      <c r="AO41" s="18"/>
      <c r="AP41" s="18"/>
      <c r="AQ41" s="18"/>
      <c r="AR41" s="18"/>
      <c r="AS41" s="18">
        <v>4</v>
      </c>
      <c r="AT41" s="19">
        <f aca="true" t="shared" si="6" ref="AT41:AT72">AR41+AS41</f>
        <v>4</v>
      </c>
      <c r="AU41" s="18" t="s">
        <v>193</v>
      </c>
      <c r="AV41" s="18">
        <v>2</v>
      </c>
      <c r="AW41" s="18" t="s">
        <v>890</v>
      </c>
      <c r="AX41" s="18" t="s">
        <v>205</v>
      </c>
      <c r="AY41" s="20">
        <v>32014</v>
      </c>
      <c r="AZ41" s="19">
        <v>22</v>
      </c>
      <c r="BA41" s="19" t="e">
        <f>IF(AND(#REF!&gt;2000000,#REF!&lt;=6000000),1,IF(AND(#REF!&gt;1000000,#REF!&lt;=2000000),2,IF(AND(#REF!&gt;500000,#REF!&lt;=1000000),3,IF(AND(#REF!&gt;1,#REF!&lt;=500000),4,0))))</f>
        <v>#REF!</v>
      </c>
      <c r="BB41" s="19" t="e">
        <f>IF(AND(#REF!&gt;1,#REF!&lt;=3),1,IF(AND(#REF!&gt;3,#REF!&lt;=5),2,IF(AND(#REF!&gt;5,#REF!&lt;=7),3,4)))</f>
        <v>#REF!</v>
      </c>
      <c r="BC41" s="19">
        <f t="shared" si="1"/>
        <v>4</v>
      </c>
      <c r="BD41" s="19">
        <f t="shared" si="2"/>
        <v>1</v>
      </c>
      <c r="BE41" s="19">
        <f t="shared" si="3"/>
        <v>0</v>
      </c>
      <c r="BF41" s="19" t="e">
        <f>IF(AND(#REF!&gt;100000,#REF!&lt;=300000),1,IF(AND(#REF!&gt;=50000,#REF!&lt;=100000),2,IF(AND(#REF!&gt;1,#REF!&lt;50000),3,4)))</f>
        <v>#REF!</v>
      </c>
      <c r="BG41" s="19" t="e">
        <f>IF(AND(#REF!&gt;1,#REF!&lt;=500000),3,IF(AND(#REF!&gt;500000,#REF!&lt;=100000),2,IF(AND(#REF!&gt;100000,#REF!&lt;=600000),3,0)))</f>
        <v>#REF!</v>
      </c>
      <c r="BH41" s="19">
        <f t="shared" si="4"/>
        <v>2</v>
      </c>
      <c r="BI41" s="21" t="e">
        <f aca="true" t="shared" si="7" ref="BI41:BI72">(BA41*2)+(BB41*1)+(BC41*2.5)+(BD41*1)+(BE41*1)+(BF41*1)+(BH41*1)</f>
        <v>#REF!</v>
      </c>
      <c r="BJ41" s="2"/>
    </row>
    <row r="42" spans="1:62" ht="18" customHeight="1">
      <c r="A42" s="49">
        <v>34</v>
      </c>
      <c r="B42" s="50" t="s">
        <v>687</v>
      </c>
      <c r="C42" s="51">
        <v>107131409965</v>
      </c>
      <c r="D42" s="52" t="s">
        <v>197</v>
      </c>
      <c r="E42" s="50" t="s">
        <v>638</v>
      </c>
      <c r="F42" s="50" t="s">
        <v>1188</v>
      </c>
      <c r="G42" s="52" t="s">
        <v>809</v>
      </c>
      <c r="H42" s="60">
        <v>3.639062</v>
      </c>
      <c r="I42" s="41">
        <v>232.9</v>
      </c>
      <c r="J42" s="18">
        <v>64</v>
      </c>
      <c r="K42" s="18" t="s">
        <v>181</v>
      </c>
      <c r="L42" s="18">
        <v>79.6</v>
      </c>
      <c r="M42" s="18">
        <v>22</v>
      </c>
      <c r="N42" s="18">
        <v>3.62</v>
      </c>
      <c r="O42" s="18" t="s">
        <v>182</v>
      </c>
      <c r="P42" s="18">
        <v>74.5</v>
      </c>
      <c r="Q42" s="18">
        <v>21</v>
      </c>
      <c r="R42" s="18">
        <v>3.55</v>
      </c>
      <c r="S42" s="18" t="s">
        <v>183</v>
      </c>
      <c r="T42" s="18">
        <v>78.8</v>
      </c>
      <c r="U42" s="18">
        <v>21</v>
      </c>
      <c r="V42" s="18">
        <v>3.75</v>
      </c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>
        <v>4</v>
      </c>
      <c r="AT42" s="19">
        <f t="shared" si="6"/>
        <v>4</v>
      </c>
      <c r="AU42" s="18" t="s">
        <v>185</v>
      </c>
      <c r="AV42" s="18">
        <v>5</v>
      </c>
      <c r="AW42" s="18" t="s">
        <v>186</v>
      </c>
      <c r="AX42" s="18" t="s">
        <v>853</v>
      </c>
      <c r="AY42" s="20">
        <v>32469</v>
      </c>
      <c r="AZ42" s="19">
        <v>21</v>
      </c>
      <c r="BA42" s="19" t="e">
        <f>IF(AND(#REF!&gt;2000000,#REF!&lt;=6000000),1,IF(AND(#REF!&gt;1000000,#REF!&lt;=2000000),2,IF(AND(#REF!&gt;500000,#REF!&lt;=1000000),3,IF(AND(#REF!&gt;1,#REF!&lt;=500000),4,0))))</f>
        <v>#REF!</v>
      </c>
      <c r="BB42" s="19" t="e">
        <f>IF(AND(#REF!&gt;1,#REF!&lt;=3),1,IF(AND(#REF!&gt;3,#REF!&lt;=5),2,IF(AND(#REF!&gt;5,#REF!&lt;=7),3,4)))</f>
        <v>#REF!</v>
      </c>
      <c r="BC42" s="19">
        <f t="shared" si="1"/>
        <v>4</v>
      </c>
      <c r="BD42" s="19">
        <f t="shared" si="2"/>
        <v>1</v>
      </c>
      <c r="BE42" s="19">
        <f t="shared" si="3"/>
        <v>0</v>
      </c>
      <c r="BF42" s="19" t="e">
        <f>IF(AND(#REF!&gt;100000,#REF!&lt;=300000),1,IF(AND(#REF!&gt;=50000,#REF!&lt;=100000),2,IF(AND(#REF!&gt;1,#REF!&lt;50000),3,4)))</f>
        <v>#REF!</v>
      </c>
      <c r="BG42" s="19" t="e">
        <f>IF(AND(#REF!&gt;1,#REF!&lt;=500000),3,IF(AND(#REF!&gt;500000,#REF!&lt;=100000),2,IF(AND(#REF!&gt;100000,#REF!&lt;=600000),3,0)))</f>
        <v>#REF!</v>
      </c>
      <c r="BH42" s="19">
        <f t="shared" si="4"/>
        <v>5</v>
      </c>
      <c r="BI42" s="21" t="e">
        <f t="shared" si="7"/>
        <v>#REF!</v>
      </c>
      <c r="BJ42" s="2"/>
    </row>
    <row r="43" spans="1:62" ht="18" customHeight="1">
      <c r="A43" s="49">
        <v>35</v>
      </c>
      <c r="B43" s="50" t="s">
        <v>686</v>
      </c>
      <c r="C43" s="51">
        <v>106131401513</v>
      </c>
      <c r="D43" s="52" t="s">
        <v>889</v>
      </c>
      <c r="E43" s="50" t="s">
        <v>638</v>
      </c>
      <c r="F43" s="50" t="s">
        <v>1188</v>
      </c>
      <c r="G43" s="52" t="s">
        <v>810</v>
      </c>
      <c r="H43" s="60">
        <v>3.611111</v>
      </c>
      <c r="I43" s="41">
        <v>372</v>
      </c>
      <c r="J43" s="18">
        <v>104</v>
      </c>
      <c r="K43" s="18" t="s">
        <v>176</v>
      </c>
      <c r="L43" s="18" t="s">
        <v>263</v>
      </c>
      <c r="M43" s="18">
        <v>22</v>
      </c>
      <c r="N43" s="18" t="s">
        <v>236</v>
      </c>
      <c r="O43" s="18" t="s">
        <v>178</v>
      </c>
      <c r="P43" s="18" t="s">
        <v>527</v>
      </c>
      <c r="Q43" s="18">
        <v>21</v>
      </c>
      <c r="R43" s="18" t="s">
        <v>867</v>
      </c>
      <c r="S43" s="18" t="s">
        <v>181</v>
      </c>
      <c r="T43" s="18" t="s">
        <v>847</v>
      </c>
      <c r="U43" s="18">
        <v>21</v>
      </c>
      <c r="V43" s="18" t="s">
        <v>848</v>
      </c>
      <c r="W43" s="18" t="s">
        <v>182</v>
      </c>
      <c r="X43" s="18" t="s">
        <v>967</v>
      </c>
      <c r="Y43" s="18">
        <v>22</v>
      </c>
      <c r="Z43" s="18" t="s">
        <v>236</v>
      </c>
      <c r="AA43" s="18" t="s">
        <v>183</v>
      </c>
      <c r="AB43" s="18" t="s">
        <v>540</v>
      </c>
      <c r="AC43" s="18">
        <v>18</v>
      </c>
      <c r="AD43" s="18" t="s">
        <v>200</v>
      </c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>
        <v>8</v>
      </c>
      <c r="AT43" s="19">
        <f t="shared" si="6"/>
        <v>8</v>
      </c>
      <c r="AU43" s="18" t="s">
        <v>217</v>
      </c>
      <c r="AV43" s="18">
        <v>5</v>
      </c>
      <c r="AW43" s="18" t="s">
        <v>893</v>
      </c>
      <c r="AX43" s="18" t="s">
        <v>205</v>
      </c>
      <c r="AY43" s="20">
        <v>32079</v>
      </c>
      <c r="AZ43" s="19">
        <v>22</v>
      </c>
      <c r="BA43" s="19" t="e">
        <f>IF(AND(#REF!&gt;2000000,#REF!&lt;=6000000),1,IF(AND(#REF!&gt;1000000,#REF!&lt;=2000000),2,IF(AND(#REF!&gt;500000,#REF!&lt;=1000000),3,IF(AND(#REF!&gt;1,#REF!&lt;=500000),4,0))))</f>
        <v>#REF!</v>
      </c>
      <c r="BB43" s="19" t="e">
        <f>IF(AND(#REF!&gt;1,#REF!&lt;=3),1,IF(AND(#REF!&gt;3,#REF!&lt;=5),2,IF(AND(#REF!&gt;5,#REF!&lt;=7),3,4)))</f>
        <v>#REF!</v>
      </c>
      <c r="BC43" s="19">
        <f t="shared" si="1"/>
        <v>4</v>
      </c>
      <c r="BD43" s="19">
        <f t="shared" si="2"/>
        <v>2</v>
      </c>
      <c r="BE43" s="19">
        <f t="shared" si="3"/>
        <v>0</v>
      </c>
      <c r="BF43" s="19" t="e">
        <f>IF(AND(#REF!&gt;100000,#REF!&lt;=300000),1,IF(AND(#REF!&gt;=50000,#REF!&lt;=100000),2,IF(AND(#REF!&gt;1,#REF!&lt;50000),3,4)))</f>
        <v>#REF!</v>
      </c>
      <c r="BG43" s="19" t="e">
        <f>IF(AND(#REF!&gt;1,#REF!&lt;=500000),3,IF(AND(#REF!&gt;500000,#REF!&lt;=100000),2,IF(AND(#REF!&gt;100000,#REF!&lt;=600000),3,0)))</f>
        <v>#REF!</v>
      </c>
      <c r="BH43" s="19">
        <f t="shared" si="4"/>
        <v>5</v>
      </c>
      <c r="BI43" s="21" t="e">
        <f t="shared" si="7"/>
        <v>#REF!</v>
      </c>
      <c r="BJ43" s="2"/>
    </row>
    <row r="44" spans="1:62" ht="18" customHeight="1">
      <c r="A44" s="49">
        <v>36</v>
      </c>
      <c r="B44" s="50" t="s">
        <v>684</v>
      </c>
      <c r="C44" s="51">
        <v>106131401510</v>
      </c>
      <c r="D44" s="52" t="s">
        <v>889</v>
      </c>
      <c r="E44" s="50" t="s">
        <v>638</v>
      </c>
      <c r="F44" s="50" t="s">
        <v>1188</v>
      </c>
      <c r="G44" s="52" t="s">
        <v>810</v>
      </c>
      <c r="H44" s="60">
        <v>3.542592</v>
      </c>
      <c r="I44" s="41">
        <v>365</v>
      </c>
      <c r="J44" s="18">
        <v>104</v>
      </c>
      <c r="K44" s="18" t="s">
        <v>176</v>
      </c>
      <c r="L44" s="18" t="s">
        <v>522</v>
      </c>
      <c r="M44" s="18">
        <v>22</v>
      </c>
      <c r="N44" s="18" t="s">
        <v>251</v>
      </c>
      <c r="O44" s="18" t="s">
        <v>178</v>
      </c>
      <c r="P44" s="18" t="s">
        <v>910</v>
      </c>
      <c r="Q44" s="18">
        <v>21</v>
      </c>
      <c r="R44" s="18" t="s">
        <v>1060</v>
      </c>
      <c r="S44" s="18" t="s">
        <v>181</v>
      </c>
      <c r="T44" s="18" t="s">
        <v>843</v>
      </c>
      <c r="U44" s="18">
        <v>21</v>
      </c>
      <c r="V44" s="18" t="s">
        <v>187</v>
      </c>
      <c r="W44" s="18" t="s">
        <v>182</v>
      </c>
      <c r="X44" s="18" t="s">
        <v>260</v>
      </c>
      <c r="Y44" s="18">
        <v>22</v>
      </c>
      <c r="Z44" s="18" t="s">
        <v>230</v>
      </c>
      <c r="AA44" s="18" t="s">
        <v>183</v>
      </c>
      <c r="AB44" s="18" t="s">
        <v>540</v>
      </c>
      <c r="AC44" s="18">
        <v>18</v>
      </c>
      <c r="AD44" s="18" t="s">
        <v>200</v>
      </c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 t="s">
        <v>685</v>
      </c>
      <c r="AR44" s="18">
        <v>1</v>
      </c>
      <c r="AS44" s="18">
        <v>3</v>
      </c>
      <c r="AT44" s="19">
        <f t="shared" si="6"/>
        <v>4</v>
      </c>
      <c r="AU44" s="18" t="s">
        <v>193</v>
      </c>
      <c r="AV44" s="18">
        <v>2</v>
      </c>
      <c r="AW44" s="18" t="s">
        <v>893</v>
      </c>
      <c r="AX44" s="18" t="s">
        <v>205</v>
      </c>
      <c r="AY44" s="20">
        <v>32129</v>
      </c>
      <c r="AZ44" s="19">
        <v>22</v>
      </c>
      <c r="BA44" s="19" t="e">
        <f>IF(AND(#REF!&gt;2000000,#REF!&lt;=6000000),1,IF(AND(#REF!&gt;1000000,#REF!&lt;=2000000),2,IF(AND(#REF!&gt;500000,#REF!&lt;=1000000),3,IF(AND(#REF!&gt;1,#REF!&lt;=500000),4,0))))</f>
        <v>#REF!</v>
      </c>
      <c r="BB44" s="19" t="e">
        <f>IF(AND(#REF!&gt;1,#REF!&lt;=3),1,IF(AND(#REF!&gt;3,#REF!&lt;=5),2,IF(AND(#REF!&gt;5,#REF!&lt;=7),3,4)))</f>
        <v>#REF!</v>
      </c>
      <c r="BC44" s="19">
        <f t="shared" si="1"/>
        <v>4</v>
      </c>
      <c r="BD44" s="19">
        <f t="shared" si="2"/>
        <v>1</v>
      </c>
      <c r="BE44" s="19">
        <f t="shared" si="3"/>
        <v>0</v>
      </c>
      <c r="BF44" s="19" t="e">
        <f>IF(AND(#REF!&gt;100000,#REF!&lt;=300000),1,IF(AND(#REF!&gt;=50000,#REF!&lt;=100000),2,IF(AND(#REF!&gt;1,#REF!&lt;50000),3,4)))</f>
        <v>#REF!</v>
      </c>
      <c r="BG44" s="19" t="e">
        <f>IF(AND(#REF!&gt;1,#REF!&lt;=500000),3,IF(AND(#REF!&gt;500000,#REF!&lt;=100000),2,IF(AND(#REF!&gt;100000,#REF!&lt;=600000),3,0)))</f>
        <v>#REF!</v>
      </c>
      <c r="BH44" s="19">
        <f t="shared" si="4"/>
        <v>2</v>
      </c>
      <c r="BI44" s="21" t="e">
        <f t="shared" si="7"/>
        <v>#REF!</v>
      </c>
      <c r="BJ44" s="2"/>
    </row>
    <row r="45" spans="1:62" ht="18" customHeight="1">
      <c r="A45" s="49">
        <v>37</v>
      </c>
      <c r="B45" s="50" t="s">
        <v>683</v>
      </c>
      <c r="C45" s="51">
        <v>105131480703</v>
      </c>
      <c r="D45" s="52" t="s">
        <v>889</v>
      </c>
      <c r="E45" s="50" t="s">
        <v>638</v>
      </c>
      <c r="F45" s="50" t="s">
        <v>1188</v>
      </c>
      <c r="G45" s="52" t="s">
        <v>811</v>
      </c>
      <c r="H45" s="60">
        <v>3.320714</v>
      </c>
      <c r="I45" s="41">
        <v>341</v>
      </c>
      <c r="J45" s="18">
        <v>104</v>
      </c>
      <c r="K45" s="18" t="s">
        <v>171</v>
      </c>
      <c r="L45" s="18" t="s">
        <v>203</v>
      </c>
      <c r="M45" s="18">
        <v>22</v>
      </c>
      <c r="N45" s="18">
        <v>3</v>
      </c>
      <c r="O45" s="18" t="s">
        <v>174</v>
      </c>
      <c r="P45" s="18" t="s">
        <v>244</v>
      </c>
      <c r="Q45" s="18">
        <v>22</v>
      </c>
      <c r="R45" s="18" t="s">
        <v>253</v>
      </c>
      <c r="S45" s="18" t="s">
        <v>176</v>
      </c>
      <c r="T45" s="18">
        <v>62</v>
      </c>
      <c r="U45" s="18">
        <v>18</v>
      </c>
      <c r="V45" s="18" t="s">
        <v>6</v>
      </c>
      <c r="W45" s="18" t="s">
        <v>178</v>
      </c>
      <c r="X45" s="18" t="s">
        <v>242</v>
      </c>
      <c r="Y45" s="18">
        <v>22</v>
      </c>
      <c r="Z45" s="18" t="s">
        <v>253</v>
      </c>
      <c r="AA45" s="18" t="s">
        <v>930</v>
      </c>
      <c r="AB45" s="18" t="s">
        <v>149</v>
      </c>
      <c r="AC45" s="18">
        <v>8</v>
      </c>
      <c r="AD45" s="18">
        <v>3</v>
      </c>
      <c r="AE45" s="18" t="s">
        <v>182</v>
      </c>
      <c r="AF45" s="18" t="s">
        <v>364</v>
      </c>
      <c r="AG45" s="18">
        <v>8</v>
      </c>
      <c r="AH45" s="18" t="s">
        <v>189</v>
      </c>
      <c r="AI45" s="18" t="s">
        <v>214</v>
      </c>
      <c r="AJ45" s="18">
        <v>16</v>
      </c>
      <c r="AK45" s="18">
        <v>4</v>
      </c>
      <c r="AL45" s="18">
        <v>4</v>
      </c>
      <c r="AM45" s="18"/>
      <c r="AN45" s="18"/>
      <c r="AO45" s="18"/>
      <c r="AP45" s="18"/>
      <c r="AQ45" s="18"/>
      <c r="AR45" s="18"/>
      <c r="AS45" s="18">
        <v>5</v>
      </c>
      <c r="AT45" s="19">
        <f t="shared" si="6"/>
        <v>5</v>
      </c>
      <c r="AU45" s="18" t="s">
        <v>193</v>
      </c>
      <c r="AV45" s="18">
        <v>2</v>
      </c>
      <c r="AW45" s="18" t="s">
        <v>890</v>
      </c>
      <c r="AX45" s="18" t="s">
        <v>250</v>
      </c>
      <c r="AY45" s="20">
        <v>31492</v>
      </c>
      <c r="AZ45" s="19">
        <v>23</v>
      </c>
      <c r="BA45" s="19" t="e">
        <f>IF(AND(#REF!&gt;2000000,#REF!&lt;=6000000),1,IF(AND(#REF!&gt;1000000,#REF!&lt;=2000000),2,IF(AND(#REF!&gt;500000,#REF!&lt;=1000000),3,IF(AND(#REF!&gt;1,#REF!&lt;=500000),4,0))))</f>
        <v>#REF!</v>
      </c>
      <c r="BB45" s="19" t="e">
        <f>IF(AND(#REF!&gt;1,#REF!&lt;=3),1,IF(AND(#REF!&gt;3,#REF!&lt;=5),2,IF(AND(#REF!&gt;5,#REF!&lt;=7),3,4)))</f>
        <v>#REF!</v>
      </c>
      <c r="BC45" s="19">
        <f t="shared" si="1"/>
        <v>4</v>
      </c>
      <c r="BD45" s="19">
        <f t="shared" si="2"/>
        <v>1</v>
      </c>
      <c r="BE45" s="19">
        <f t="shared" si="3"/>
        <v>0</v>
      </c>
      <c r="BF45" s="19" t="e">
        <f>IF(AND(#REF!&gt;100000,#REF!&lt;=300000),1,IF(AND(#REF!&gt;=50000,#REF!&lt;=100000),2,IF(AND(#REF!&gt;1,#REF!&lt;50000),3,4)))</f>
        <v>#REF!</v>
      </c>
      <c r="BG45" s="19" t="e">
        <f>IF(AND(#REF!&gt;1,#REF!&lt;=500000),3,IF(AND(#REF!&gt;500000,#REF!&lt;=100000),2,IF(AND(#REF!&gt;100000,#REF!&lt;=600000),3,0)))</f>
        <v>#REF!</v>
      </c>
      <c r="BH45" s="19">
        <f t="shared" si="4"/>
        <v>2</v>
      </c>
      <c r="BI45" s="21" t="e">
        <f t="shared" si="7"/>
        <v>#REF!</v>
      </c>
      <c r="BJ45" s="2"/>
    </row>
    <row r="46" spans="1:62" ht="18" customHeight="1">
      <c r="A46" s="49">
        <v>38</v>
      </c>
      <c r="B46" s="50" t="s">
        <v>682</v>
      </c>
      <c r="C46" s="51">
        <v>107131401543</v>
      </c>
      <c r="D46" s="52" t="s">
        <v>889</v>
      </c>
      <c r="E46" s="50" t="s">
        <v>638</v>
      </c>
      <c r="F46" s="50" t="s">
        <v>1188</v>
      </c>
      <c r="G46" s="52" t="s">
        <v>809</v>
      </c>
      <c r="H46" s="60">
        <v>3.426562</v>
      </c>
      <c r="I46" s="41">
        <v>219.3</v>
      </c>
      <c r="J46" s="18">
        <v>64</v>
      </c>
      <c r="K46" s="18" t="s">
        <v>181</v>
      </c>
      <c r="L46" s="18">
        <v>77</v>
      </c>
      <c r="M46" s="18">
        <v>22</v>
      </c>
      <c r="N46" s="18">
        <v>3.5</v>
      </c>
      <c r="O46" s="18" t="s">
        <v>182</v>
      </c>
      <c r="P46" s="18">
        <v>68.6</v>
      </c>
      <c r="Q46" s="18">
        <v>21</v>
      </c>
      <c r="R46" s="18">
        <v>3.27</v>
      </c>
      <c r="S46" s="18" t="s">
        <v>183</v>
      </c>
      <c r="T46" s="18">
        <v>73.7</v>
      </c>
      <c r="U46" s="18">
        <v>21</v>
      </c>
      <c r="V46" s="18">
        <v>3.51</v>
      </c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>
        <v>5</v>
      </c>
      <c r="AT46" s="19">
        <f t="shared" si="6"/>
        <v>5</v>
      </c>
      <c r="AU46" s="18" t="s">
        <v>185</v>
      </c>
      <c r="AV46" s="18">
        <v>5</v>
      </c>
      <c r="AW46" s="18" t="s">
        <v>893</v>
      </c>
      <c r="AX46" s="18" t="s">
        <v>835</v>
      </c>
      <c r="AY46" s="20">
        <v>32448</v>
      </c>
      <c r="AZ46" s="19">
        <v>21</v>
      </c>
      <c r="BA46" s="19" t="e">
        <f>IF(AND(#REF!&gt;2000000,#REF!&lt;=6000000),1,IF(AND(#REF!&gt;1000000,#REF!&lt;=2000000),2,IF(AND(#REF!&gt;500000,#REF!&lt;=1000000),3,IF(AND(#REF!&gt;1,#REF!&lt;=500000),4,0))))</f>
        <v>#REF!</v>
      </c>
      <c r="BB46" s="19" t="e">
        <f>IF(AND(#REF!&gt;1,#REF!&lt;=3),1,IF(AND(#REF!&gt;3,#REF!&lt;=5),2,IF(AND(#REF!&gt;5,#REF!&lt;=7),3,4)))</f>
        <v>#REF!</v>
      </c>
      <c r="BC46" s="19">
        <f t="shared" si="1"/>
        <v>4</v>
      </c>
      <c r="BD46" s="19">
        <f t="shared" si="2"/>
        <v>1</v>
      </c>
      <c r="BE46" s="19">
        <f t="shared" si="3"/>
        <v>0</v>
      </c>
      <c r="BF46" s="19" t="e">
        <f>IF(AND(#REF!&gt;100000,#REF!&lt;=300000),1,IF(AND(#REF!&gt;=50000,#REF!&lt;=100000),2,IF(AND(#REF!&gt;1,#REF!&lt;50000),3,4)))</f>
        <v>#REF!</v>
      </c>
      <c r="BG46" s="19" t="e">
        <f>IF(AND(#REF!&gt;1,#REF!&lt;=500000),3,IF(AND(#REF!&gt;500000,#REF!&lt;=100000),2,IF(AND(#REF!&gt;100000,#REF!&lt;=600000),3,0)))</f>
        <v>#REF!</v>
      </c>
      <c r="BH46" s="19">
        <f t="shared" si="4"/>
        <v>5</v>
      </c>
      <c r="BI46" s="21" t="e">
        <f t="shared" si="7"/>
        <v>#REF!</v>
      </c>
      <c r="BJ46" s="2"/>
    </row>
    <row r="47" spans="1:62" ht="18" customHeight="1">
      <c r="A47" s="49">
        <v>39</v>
      </c>
      <c r="B47" s="50" t="s">
        <v>701</v>
      </c>
      <c r="C47" s="51">
        <v>106141401565</v>
      </c>
      <c r="D47" s="52" t="s">
        <v>889</v>
      </c>
      <c r="E47" s="50" t="s">
        <v>638</v>
      </c>
      <c r="F47" s="50" t="s">
        <v>1189</v>
      </c>
      <c r="G47" s="52" t="s">
        <v>810</v>
      </c>
      <c r="H47" s="60">
        <v>3.187755</v>
      </c>
      <c r="I47" s="41">
        <v>250</v>
      </c>
      <c r="J47" s="18">
        <v>82</v>
      </c>
      <c r="K47" s="18" t="s">
        <v>176</v>
      </c>
      <c r="L47" s="18" t="s">
        <v>897</v>
      </c>
      <c r="M47" s="18">
        <v>22</v>
      </c>
      <c r="N47" s="18" t="s">
        <v>210</v>
      </c>
      <c r="O47" s="18" t="s">
        <v>178</v>
      </c>
      <c r="P47" s="18" t="s">
        <v>238</v>
      </c>
      <c r="Q47" s="18">
        <v>21</v>
      </c>
      <c r="R47" s="18" t="s">
        <v>248</v>
      </c>
      <c r="S47" s="18" t="s">
        <v>181</v>
      </c>
      <c r="T47" s="18">
        <v>21</v>
      </c>
      <c r="U47" s="18">
        <v>8</v>
      </c>
      <c r="V47" s="18" t="s">
        <v>288</v>
      </c>
      <c r="W47" s="18" t="s">
        <v>182</v>
      </c>
      <c r="X47" s="18" t="s">
        <v>941</v>
      </c>
      <c r="Y47" s="18">
        <v>20</v>
      </c>
      <c r="Z47" s="18" t="s">
        <v>237</v>
      </c>
      <c r="AA47" s="18" t="s">
        <v>183</v>
      </c>
      <c r="AB47" s="18">
        <v>35</v>
      </c>
      <c r="AC47" s="18">
        <v>11</v>
      </c>
      <c r="AD47" s="18" t="s">
        <v>842</v>
      </c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>
        <v>1</v>
      </c>
      <c r="AT47" s="19">
        <f t="shared" si="6"/>
        <v>1</v>
      </c>
      <c r="AU47" s="18" t="s">
        <v>193</v>
      </c>
      <c r="AV47" s="18">
        <v>2</v>
      </c>
      <c r="AW47" s="18" t="s">
        <v>98</v>
      </c>
      <c r="AX47" s="18" t="s">
        <v>250</v>
      </c>
      <c r="AY47" s="20">
        <v>32136</v>
      </c>
      <c r="AZ47" s="19">
        <v>22</v>
      </c>
      <c r="BA47" s="19" t="e">
        <f>IF(AND(#REF!&gt;2000000,#REF!&lt;=6000000),1,IF(AND(#REF!&gt;1000000,#REF!&lt;=2000000),2,IF(AND(#REF!&gt;500000,#REF!&lt;=1000000),3,IF(AND(#REF!&gt;1,#REF!&lt;=500000),4,0))))</f>
        <v>#REF!</v>
      </c>
      <c r="BB47" s="19" t="e">
        <f>IF(AND(#REF!&gt;1,#REF!&lt;=3),1,IF(AND(#REF!&gt;3,#REF!&lt;=5),2,IF(AND(#REF!&gt;5,#REF!&lt;=7),3,4)))</f>
        <v>#REF!</v>
      </c>
      <c r="BC47" s="19">
        <f t="shared" si="1"/>
        <v>3</v>
      </c>
      <c r="BD47" s="19">
        <f t="shared" si="2"/>
        <v>1</v>
      </c>
      <c r="BE47" s="19">
        <f t="shared" si="3"/>
        <v>0</v>
      </c>
      <c r="BF47" s="19" t="e">
        <f>IF(AND(#REF!&gt;100000,#REF!&lt;=300000),1,IF(AND(#REF!&gt;=50000,#REF!&lt;=100000),2,IF(AND(#REF!&gt;1,#REF!&lt;50000),3,4)))</f>
        <v>#REF!</v>
      </c>
      <c r="BG47" s="19" t="e">
        <f>IF(AND(#REF!&gt;1,#REF!&lt;=500000),3,IF(AND(#REF!&gt;500000,#REF!&lt;=100000),2,IF(AND(#REF!&gt;100000,#REF!&lt;=600000),3,0)))</f>
        <v>#REF!</v>
      </c>
      <c r="BH47" s="19">
        <f t="shared" si="4"/>
        <v>2</v>
      </c>
      <c r="BI47" s="21" t="e">
        <f t="shared" si="7"/>
        <v>#REF!</v>
      </c>
      <c r="BJ47" s="2"/>
    </row>
    <row r="48" spans="1:62" ht="18" customHeight="1">
      <c r="A48" s="49">
        <v>40</v>
      </c>
      <c r="B48" s="50" t="s">
        <v>699</v>
      </c>
      <c r="C48" s="51">
        <v>106141401561</v>
      </c>
      <c r="D48" s="52" t="s">
        <v>889</v>
      </c>
      <c r="E48" s="50" t="s">
        <v>638</v>
      </c>
      <c r="F48" s="50" t="s">
        <v>1189</v>
      </c>
      <c r="G48" s="52" t="s">
        <v>810</v>
      </c>
      <c r="H48" s="60">
        <v>3.346315</v>
      </c>
      <c r="I48" s="41">
        <v>280.8</v>
      </c>
      <c r="J48" s="18">
        <v>87</v>
      </c>
      <c r="K48" s="18" t="s">
        <v>176</v>
      </c>
      <c r="L48" s="18">
        <v>69.3</v>
      </c>
      <c r="M48" s="18">
        <v>22</v>
      </c>
      <c r="N48" s="18">
        <v>3.15</v>
      </c>
      <c r="O48" s="18" t="s">
        <v>178</v>
      </c>
      <c r="P48" s="18">
        <v>69.3</v>
      </c>
      <c r="Q48" s="18">
        <v>21</v>
      </c>
      <c r="R48" s="18">
        <v>3.3</v>
      </c>
      <c r="S48" s="18" t="s">
        <v>181</v>
      </c>
      <c r="T48" s="18">
        <v>33.9</v>
      </c>
      <c r="U48" s="18">
        <v>11</v>
      </c>
      <c r="V48" s="18">
        <v>3.08</v>
      </c>
      <c r="W48" s="18" t="s">
        <v>182</v>
      </c>
      <c r="X48" s="18">
        <v>62.8</v>
      </c>
      <c r="Y48" s="18">
        <v>20</v>
      </c>
      <c r="Z48" s="18">
        <v>3.14</v>
      </c>
      <c r="AA48" s="18" t="s">
        <v>183</v>
      </c>
      <c r="AB48" s="18">
        <v>45.5</v>
      </c>
      <c r="AC48" s="18">
        <v>13</v>
      </c>
      <c r="AD48" s="18">
        <v>3.5</v>
      </c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 t="s">
        <v>700</v>
      </c>
      <c r="AR48" s="18">
        <v>1</v>
      </c>
      <c r="AS48" s="18">
        <v>3</v>
      </c>
      <c r="AT48" s="19">
        <f t="shared" si="6"/>
        <v>4</v>
      </c>
      <c r="AU48" s="18" t="s">
        <v>215</v>
      </c>
      <c r="AV48" s="18">
        <v>2</v>
      </c>
      <c r="AW48" s="18" t="s">
        <v>893</v>
      </c>
      <c r="AX48" s="18" t="s">
        <v>1058</v>
      </c>
      <c r="AY48" s="20">
        <v>32248</v>
      </c>
      <c r="AZ48" s="19">
        <v>21</v>
      </c>
      <c r="BA48" s="19" t="e">
        <f>IF(AND(#REF!&gt;2000000,#REF!&lt;=6000000),1,IF(AND(#REF!&gt;1000000,#REF!&lt;=2000000),2,IF(AND(#REF!&gt;500000,#REF!&lt;=1000000),3,IF(AND(#REF!&gt;1,#REF!&lt;=500000),4,0))))</f>
        <v>#REF!</v>
      </c>
      <c r="BB48" s="19" t="e">
        <f>IF(AND(#REF!&gt;1,#REF!&lt;=3),1,IF(AND(#REF!&gt;3,#REF!&lt;=5),2,IF(AND(#REF!&gt;5,#REF!&lt;=7),3,4)))</f>
        <v>#REF!</v>
      </c>
      <c r="BC48" s="19">
        <f t="shared" si="1"/>
        <v>4</v>
      </c>
      <c r="BD48" s="19">
        <f t="shared" si="2"/>
        <v>1</v>
      </c>
      <c r="BE48" s="19">
        <f t="shared" si="3"/>
        <v>0</v>
      </c>
      <c r="BF48" s="19" t="e">
        <f>IF(AND(#REF!&gt;100000,#REF!&lt;=300000),1,IF(AND(#REF!&gt;=50000,#REF!&lt;=100000),2,IF(AND(#REF!&gt;1,#REF!&lt;50000),3,4)))</f>
        <v>#REF!</v>
      </c>
      <c r="BG48" s="19" t="e">
        <f>IF(AND(#REF!&gt;1,#REF!&lt;=500000),3,IF(AND(#REF!&gt;500000,#REF!&lt;=100000),2,IF(AND(#REF!&gt;100000,#REF!&lt;=600000),3,0)))</f>
        <v>#REF!</v>
      </c>
      <c r="BH48" s="19">
        <f t="shared" si="4"/>
        <v>2</v>
      </c>
      <c r="BI48" s="21" t="e">
        <f t="shared" si="7"/>
        <v>#REF!</v>
      </c>
      <c r="BJ48" s="2"/>
    </row>
    <row r="49" spans="1:62" ht="18" customHeight="1">
      <c r="A49" s="49">
        <v>41</v>
      </c>
      <c r="B49" s="50" t="s">
        <v>698</v>
      </c>
      <c r="C49" s="51">
        <v>107141401589</v>
      </c>
      <c r="D49" s="52" t="s">
        <v>889</v>
      </c>
      <c r="E49" s="50" t="s">
        <v>638</v>
      </c>
      <c r="F49" s="50" t="s">
        <v>1189</v>
      </c>
      <c r="G49" s="52" t="s">
        <v>809</v>
      </c>
      <c r="H49" s="60">
        <v>3.23387</v>
      </c>
      <c r="I49" s="41">
        <v>142.1</v>
      </c>
      <c r="J49" s="18">
        <v>43</v>
      </c>
      <c r="K49" s="18" t="s">
        <v>181</v>
      </c>
      <c r="L49" s="18">
        <v>12</v>
      </c>
      <c r="M49" s="18">
        <v>4</v>
      </c>
      <c r="N49" s="18">
        <v>3</v>
      </c>
      <c r="O49" s="18" t="s">
        <v>182</v>
      </c>
      <c r="P49" s="18">
        <v>72.6</v>
      </c>
      <c r="Q49" s="18">
        <v>22</v>
      </c>
      <c r="R49" s="18">
        <v>3.3</v>
      </c>
      <c r="S49" s="18" t="s">
        <v>183</v>
      </c>
      <c r="T49" s="18">
        <v>57.5</v>
      </c>
      <c r="U49" s="18">
        <v>17</v>
      </c>
      <c r="V49" s="18">
        <v>3.38</v>
      </c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>
        <v>3</v>
      </c>
      <c r="AT49" s="19">
        <f t="shared" si="6"/>
        <v>3</v>
      </c>
      <c r="AU49" s="18" t="s">
        <v>185</v>
      </c>
      <c r="AV49" s="18">
        <v>5</v>
      </c>
      <c r="AW49" s="18" t="s">
        <v>918</v>
      </c>
      <c r="AX49" s="18" t="s">
        <v>835</v>
      </c>
      <c r="AY49" s="20">
        <v>32684</v>
      </c>
      <c r="AZ49" s="19">
        <v>20</v>
      </c>
      <c r="BA49" s="19" t="e">
        <f>IF(AND(#REF!&gt;2000000,#REF!&lt;=6000000),1,IF(AND(#REF!&gt;1000000,#REF!&lt;=2000000),2,IF(AND(#REF!&gt;500000,#REF!&lt;=1000000),3,IF(AND(#REF!&gt;1,#REF!&lt;=500000),4,0))))</f>
        <v>#REF!</v>
      </c>
      <c r="BB49" s="19" t="e">
        <f>IF(AND(#REF!&gt;1,#REF!&lt;=3),1,IF(AND(#REF!&gt;3,#REF!&lt;=5),2,IF(AND(#REF!&gt;5,#REF!&lt;=7),3,4)))</f>
        <v>#REF!</v>
      </c>
      <c r="BC49" s="19">
        <f t="shared" si="1"/>
        <v>3</v>
      </c>
      <c r="BD49" s="19">
        <f t="shared" si="2"/>
        <v>1</v>
      </c>
      <c r="BE49" s="19">
        <f t="shared" si="3"/>
        <v>0</v>
      </c>
      <c r="BF49" s="19" t="e">
        <f>IF(AND(#REF!&gt;100000,#REF!&lt;=300000),1,IF(AND(#REF!&gt;=50000,#REF!&lt;=100000),2,IF(AND(#REF!&gt;1,#REF!&lt;50000),3,4)))</f>
        <v>#REF!</v>
      </c>
      <c r="BG49" s="19" t="e">
        <f>IF(AND(#REF!&gt;1,#REF!&lt;=500000),3,IF(AND(#REF!&gt;500000,#REF!&lt;=100000),2,IF(AND(#REF!&gt;100000,#REF!&lt;=600000),3,0)))</f>
        <v>#REF!</v>
      </c>
      <c r="BH49" s="19">
        <f t="shared" si="4"/>
        <v>5</v>
      </c>
      <c r="BI49" s="21" t="e">
        <f t="shared" si="7"/>
        <v>#REF!</v>
      </c>
      <c r="BJ49" s="2"/>
    </row>
    <row r="50" spans="1:62" ht="18" customHeight="1">
      <c r="A50" s="49">
        <v>42</v>
      </c>
      <c r="B50" s="50" t="s">
        <v>697</v>
      </c>
      <c r="C50" s="51">
        <v>106141401556</v>
      </c>
      <c r="D50" s="52" t="s">
        <v>889</v>
      </c>
      <c r="E50" s="50" t="s">
        <v>638</v>
      </c>
      <c r="F50" s="50" t="s">
        <v>1189</v>
      </c>
      <c r="G50" s="52" t="s">
        <v>810</v>
      </c>
      <c r="H50" s="60">
        <v>3.297959</v>
      </c>
      <c r="I50" s="41">
        <v>274.3</v>
      </c>
      <c r="J50" s="18">
        <v>87</v>
      </c>
      <c r="K50" s="18" t="s">
        <v>176</v>
      </c>
      <c r="L50" s="18">
        <v>56.4</v>
      </c>
      <c r="M50" s="18">
        <v>22</v>
      </c>
      <c r="N50" s="18">
        <v>2.56</v>
      </c>
      <c r="O50" s="18" t="s">
        <v>178</v>
      </c>
      <c r="P50" s="18">
        <v>68.5</v>
      </c>
      <c r="Q50" s="18">
        <v>21</v>
      </c>
      <c r="R50" s="18">
        <v>3.26</v>
      </c>
      <c r="S50" s="18" t="s">
        <v>181</v>
      </c>
      <c r="T50" s="18">
        <v>36.8</v>
      </c>
      <c r="U50" s="18">
        <v>11</v>
      </c>
      <c r="V50" s="18">
        <v>3.35</v>
      </c>
      <c r="W50" s="18" t="s">
        <v>182</v>
      </c>
      <c r="X50" s="18">
        <v>63.3</v>
      </c>
      <c r="Y50" s="18">
        <v>20</v>
      </c>
      <c r="Z50" s="18">
        <v>3.17</v>
      </c>
      <c r="AA50" s="18" t="s">
        <v>183</v>
      </c>
      <c r="AB50" s="18">
        <v>49.3</v>
      </c>
      <c r="AC50" s="18">
        <v>13</v>
      </c>
      <c r="AD50" s="18">
        <v>3.79</v>
      </c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>
        <v>1</v>
      </c>
      <c r="AT50" s="19">
        <f t="shared" si="6"/>
        <v>1</v>
      </c>
      <c r="AU50" s="18" t="s">
        <v>193</v>
      </c>
      <c r="AV50" s="18">
        <v>2</v>
      </c>
      <c r="AW50" s="18" t="s">
        <v>893</v>
      </c>
      <c r="AX50" s="18" t="s">
        <v>250</v>
      </c>
      <c r="AY50" s="20">
        <v>32077</v>
      </c>
      <c r="AZ50" s="19">
        <v>22</v>
      </c>
      <c r="BA50" s="19" t="e">
        <f>IF(AND(#REF!&gt;2000000,#REF!&lt;=6000000),1,IF(AND(#REF!&gt;1000000,#REF!&lt;=2000000),2,IF(AND(#REF!&gt;500000,#REF!&lt;=1000000),3,IF(AND(#REF!&gt;1,#REF!&lt;=500000),4,0))))</f>
        <v>#REF!</v>
      </c>
      <c r="BB50" s="19" t="e">
        <f>IF(AND(#REF!&gt;1,#REF!&lt;=3),1,IF(AND(#REF!&gt;3,#REF!&lt;=5),2,IF(AND(#REF!&gt;5,#REF!&lt;=7),3,4)))</f>
        <v>#REF!</v>
      </c>
      <c r="BC50" s="19">
        <f t="shared" si="1"/>
        <v>4</v>
      </c>
      <c r="BD50" s="19">
        <f t="shared" si="2"/>
        <v>1</v>
      </c>
      <c r="BE50" s="19">
        <f t="shared" si="3"/>
        <v>0</v>
      </c>
      <c r="BF50" s="19" t="e">
        <f>IF(AND(#REF!&gt;100000,#REF!&lt;=300000),1,IF(AND(#REF!&gt;=50000,#REF!&lt;=100000),2,IF(AND(#REF!&gt;1,#REF!&lt;50000),3,4)))</f>
        <v>#REF!</v>
      </c>
      <c r="BG50" s="19" t="e">
        <f>IF(AND(#REF!&gt;1,#REF!&lt;=500000),3,IF(AND(#REF!&gt;500000,#REF!&lt;=100000),2,IF(AND(#REF!&gt;100000,#REF!&lt;=600000),3,0)))</f>
        <v>#REF!</v>
      </c>
      <c r="BH50" s="19">
        <f t="shared" si="4"/>
        <v>2</v>
      </c>
      <c r="BI50" s="21" t="e">
        <f t="shared" si="7"/>
        <v>#REF!</v>
      </c>
      <c r="BJ50" s="2"/>
    </row>
    <row r="51" spans="1:62" ht="18" customHeight="1">
      <c r="A51" s="49">
        <v>43</v>
      </c>
      <c r="B51" s="50" t="s">
        <v>696</v>
      </c>
      <c r="C51" s="51">
        <v>108141410033</v>
      </c>
      <c r="D51" s="52" t="s">
        <v>889</v>
      </c>
      <c r="E51" s="50" t="s">
        <v>638</v>
      </c>
      <c r="F51" s="50" t="s">
        <v>1189</v>
      </c>
      <c r="G51" s="52" t="s">
        <v>808</v>
      </c>
      <c r="H51" s="60">
        <v>3.538095</v>
      </c>
      <c r="I51" s="41">
        <v>74.3</v>
      </c>
      <c r="J51" s="18">
        <v>21</v>
      </c>
      <c r="K51" s="18" t="s">
        <v>183</v>
      </c>
      <c r="L51" s="18">
        <v>74.3</v>
      </c>
      <c r="M51" s="18">
        <v>21</v>
      </c>
      <c r="N51" s="18">
        <v>3.54</v>
      </c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>
        <v>2</v>
      </c>
      <c r="AT51" s="19">
        <f t="shared" si="6"/>
        <v>2</v>
      </c>
      <c r="AU51" s="18" t="s">
        <v>190</v>
      </c>
      <c r="AV51" s="18">
        <v>5</v>
      </c>
      <c r="AW51" s="18" t="s">
        <v>893</v>
      </c>
      <c r="AX51" s="18" t="s">
        <v>884</v>
      </c>
      <c r="AY51" s="20">
        <v>33074</v>
      </c>
      <c r="AZ51" s="19">
        <v>19</v>
      </c>
      <c r="BA51" s="19" t="e">
        <f>IF(AND(#REF!&gt;2000000,#REF!&lt;=6000000),1,IF(AND(#REF!&gt;1000000,#REF!&lt;=2000000),2,IF(AND(#REF!&gt;500000,#REF!&lt;=1000000),3,IF(AND(#REF!&gt;1,#REF!&lt;=500000),4,0))))</f>
        <v>#REF!</v>
      </c>
      <c r="BB51" s="19" t="e">
        <f>IF(AND(#REF!&gt;1,#REF!&lt;=3),1,IF(AND(#REF!&gt;3,#REF!&lt;=5),2,IF(AND(#REF!&gt;5,#REF!&lt;=7),3,4)))</f>
        <v>#REF!</v>
      </c>
      <c r="BC51" s="19">
        <f t="shared" si="1"/>
        <v>4</v>
      </c>
      <c r="BD51" s="19">
        <f t="shared" si="2"/>
        <v>1</v>
      </c>
      <c r="BE51" s="19">
        <f t="shared" si="3"/>
        <v>0</v>
      </c>
      <c r="BF51" s="19" t="e">
        <f>IF(AND(#REF!&gt;100000,#REF!&lt;=300000),1,IF(AND(#REF!&gt;=50000,#REF!&lt;=100000),2,IF(AND(#REF!&gt;1,#REF!&lt;50000),3,4)))</f>
        <v>#REF!</v>
      </c>
      <c r="BG51" s="19" t="e">
        <f>IF(AND(#REF!&gt;1,#REF!&lt;=500000),3,IF(AND(#REF!&gt;500000,#REF!&lt;=100000),2,IF(AND(#REF!&gt;100000,#REF!&lt;=600000),3,0)))</f>
        <v>#REF!</v>
      </c>
      <c r="BH51" s="19">
        <f t="shared" si="4"/>
        <v>5</v>
      </c>
      <c r="BI51" s="21" t="e">
        <f t="shared" si="7"/>
        <v>#REF!</v>
      </c>
      <c r="BJ51" s="2"/>
    </row>
    <row r="52" spans="1:62" ht="18" customHeight="1">
      <c r="A52" s="49">
        <v>44</v>
      </c>
      <c r="B52" s="50" t="s">
        <v>695</v>
      </c>
      <c r="C52" s="51">
        <v>107141401595</v>
      </c>
      <c r="D52" s="52" t="s">
        <v>197</v>
      </c>
      <c r="E52" s="50" t="s">
        <v>638</v>
      </c>
      <c r="F52" s="50" t="s">
        <v>1189</v>
      </c>
      <c r="G52" s="52" t="s">
        <v>809</v>
      </c>
      <c r="H52" s="60">
        <v>3.056666</v>
      </c>
      <c r="I52" s="41">
        <v>69</v>
      </c>
      <c r="J52" s="18">
        <v>24</v>
      </c>
      <c r="K52" s="18" t="s">
        <v>181</v>
      </c>
      <c r="L52" s="18">
        <v>6</v>
      </c>
      <c r="M52" s="18">
        <v>2</v>
      </c>
      <c r="N52" s="18">
        <v>3</v>
      </c>
      <c r="O52" s="18" t="s">
        <v>182</v>
      </c>
      <c r="P52" s="18" t="s">
        <v>1045</v>
      </c>
      <c r="Q52" s="18">
        <v>22</v>
      </c>
      <c r="R52" s="18" t="s">
        <v>210</v>
      </c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>
        <v>1</v>
      </c>
      <c r="AT52" s="19">
        <f t="shared" si="6"/>
        <v>1</v>
      </c>
      <c r="AU52" s="18"/>
      <c r="AV52" s="18"/>
      <c r="AW52" s="18" t="s">
        <v>893</v>
      </c>
      <c r="AX52" s="18" t="s">
        <v>250</v>
      </c>
      <c r="AY52" s="20">
        <v>32688</v>
      </c>
      <c r="AZ52" s="19">
        <v>20</v>
      </c>
      <c r="BA52" s="19" t="e">
        <f>IF(AND(#REF!&gt;2000000,#REF!&lt;=6000000),1,IF(AND(#REF!&gt;1000000,#REF!&lt;=2000000),2,IF(AND(#REF!&gt;500000,#REF!&lt;=1000000),3,IF(AND(#REF!&gt;1,#REF!&lt;=500000),4,0))))</f>
        <v>#REF!</v>
      </c>
      <c r="BB52" s="19" t="e">
        <f>IF(AND(#REF!&gt;1,#REF!&lt;=3),1,IF(AND(#REF!&gt;3,#REF!&lt;=5),2,IF(AND(#REF!&gt;5,#REF!&lt;=7),3,4)))</f>
        <v>#REF!</v>
      </c>
      <c r="BC52" s="19">
        <f t="shared" si="1"/>
        <v>3</v>
      </c>
      <c r="BD52" s="19">
        <f t="shared" si="2"/>
        <v>1</v>
      </c>
      <c r="BE52" s="19">
        <f t="shared" si="3"/>
        <v>0</v>
      </c>
      <c r="BF52" s="19" t="e">
        <f>IF(AND(#REF!&gt;100000,#REF!&lt;=300000),1,IF(AND(#REF!&gt;=50000,#REF!&lt;=100000),2,IF(AND(#REF!&gt;1,#REF!&lt;50000),3,4)))</f>
        <v>#REF!</v>
      </c>
      <c r="BG52" s="19" t="e">
        <f>IF(AND(#REF!&gt;1,#REF!&lt;=500000),3,IF(AND(#REF!&gt;500000,#REF!&lt;=100000),2,IF(AND(#REF!&gt;100000,#REF!&lt;=600000),3,0)))</f>
        <v>#REF!</v>
      </c>
      <c r="BH52" s="19">
        <f t="shared" si="4"/>
        <v>0</v>
      </c>
      <c r="BI52" s="21" t="e">
        <f t="shared" si="7"/>
        <v>#REF!</v>
      </c>
      <c r="BJ52" s="2"/>
    </row>
    <row r="53" spans="1:62" ht="18" customHeight="1">
      <c r="A53" s="49">
        <v>45</v>
      </c>
      <c r="B53" s="50" t="s">
        <v>693</v>
      </c>
      <c r="C53" s="51">
        <v>105141480759</v>
      </c>
      <c r="D53" s="52" t="s">
        <v>889</v>
      </c>
      <c r="E53" s="50" t="s">
        <v>638</v>
      </c>
      <c r="F53" s="50" t="s">
        <v>1189</v>
      </c>
      <c r="G53" s="52" t="s">
        <v>811</v>
      </c>
      <c r="H53" s="60">
        <v>3.177099</v>
      </c>
      <c r="I53" s="41">
        <v>333</v>
      </c>
      <c r="J53" s="18">
        <v>111</v>
      </c>
      <c r="K53" s="18" t="s">
        <v>171</v>
      </c>
      <c r="L53" s="18" t="s">
        <v>13</v>
      </c>
      <c r="M53" s="18">
        <v>18</v>
      </c>
      <c r="N53" s="18" t="s">
        <v>289</v>
      </c>
      <c r="O53" s="18" t="s">
        <v>174</v>
      </c>
      <c r="P53" s="18" t="s">
        <v>979</v>
      </c>
      <c r="Q53" s="18">
        <v>20</v>
      </c>
      <c r="R53" s="18" t="s">
        <v>974</v>
      </c>
      <c r="S53" s="18" t="s">
        <v>176</v>
      </c>
      <c r="T53" s="18" t="s">
        <v>1061</v>
      </c>
      <c r="U53" s="18">
        <v>22</v>
      </c>
      <c r="V53" s="18" t="s">
        <v>842</v>
      </c>
      <c r="W53" s="18" t="s">
        <v>178</v>
      </c>
      <c r="X53" s="18" t="s">
        <v>243</v>
      </c>
      <c r="Y53" s="18">
        <v>21</v>
      </c>
      <c r="Z53" s="18" t="s">
        <v>228</v>
      </c>
      <c r="AA53" s="18" t="s">
        <v>182</v>
      </c>
      <c r="AB53" s="18" t="s">
        <v>264</v>
      </c>
      <c r="AC53" s="18">
        <v>18</v>
      </c>
      <c r="AD53" s="18" t="s">
        <v>781</v>
      </c>
      <c r="AE53" s="18" t="s">
        <v>214</v>
      </c>
      <c r="AF53" s="18" t="s">
        <v>617</v>
      </c>
      <c r="AG53" s="18">
        <v>9</v>
      </c>
      <c r="AH53" s="18" t="s">
        <v>6</v>
      </c>
      <c r="AI53" s="18" t="s">
        <v>183</v>
      </c>
      <c r="AJ53" s="18" t="s">
        <v>694</v>
      </c>
      <c r="AK53" s="18">
        <v>3</v>
      </c>
      <c r="AL53" s="18" t="s">
        <v>845</v>
      </c>
      <c r="AM53" s="18"/>
      <c r="AN53" s="18"/>
      <c r="AO53" s="18"/>
      <c r="AP53" s="18"/>
      <c r="AQ53" s="18"/>
      <c r="AR53" s="18"/>
      <c r="AS53" s="18">
        <v>1</v>
      </c>
      <c r="AT53" s="19">
        <f t="shared" si="6"/>
        <v>1</v>
      </c>
      <c r="AU53" s="18" t="s">
        <v>185</v>
      </c>
      <c r="AV53" s="18">
        <v>5</v>
      </c>
      <c r="AW53" s="18" t="s">
        <v>186</v>
      </c>
      <c r="AX53" s="18" t="s">
        <v>835</v>
      </c>
      <c r="AY53" s="20">
        <v>31711</v>
      </c>
      <c r="AZ53" s="19">
        <v>23</v>
      </c>
      <c r="BA53" s="19" t="e">
        <f>IF(AND(#REF!&gt;2000000,#REF!&lt;=6000000),1,IF(AND(#REF!&gt;1000000,#REF!&lt;=2000000),2,IF(AND(#REF!&gt;500000,#REF!&lt;=1000000),3,IF(AND(#REF!&gt;1,#REF!&lt;=500000),4,0))))</f>
        <v>#REF!</v>
      </c>
      <c r="BB53" s="19" t="e">
        <f>IF(AND(#REF!&gt;1,#REF!&lt;=3),1,IF(AND(#REF!&gt;3,#REF!&lt;=5),2,IF(AND(#REF!&gt;5,#REF!&lt;=7),3,4)))</f>
        <v>#REF!</v>
      </c>
      <c r="BC53" s="19">
        <f t="shared" si="1"/>
        <v>3</v>
      </c>
      <c r="BD53" s="19">
        <f t="shared" si="2"/>
        <v>1</v>
      </c>
      <c r="BE53" s="19">
        <f t="shared" si="3"/>
        <v>0</v>
      </c>
      <c r="BF53" s="19" t="e">
        <f>IF(AND(#REF!&gt;100000,#REF!&lt;=300000),1,IF(AND(#REF!&gt;=50000,#REF!&lt;=100000),2,IF(AND(#REF!&gt;1,#REF!&lt;50000),3,4)))</f>
        <v>#REF!</v>
      </c>
      <c r="BG53" s="19" t="e">
        <f>IF(AND(#REF!&gt;1,#REF!&lt;=500000),3,IF(AND(#REF!&gt;500000,#REF!&lt;=100000),2,IF(AND(#REF!&gt;100000,#REF!&lt;=600000),3,0)))</f>
        <v>#REF!</v>
      </c>
      <c r="BH53" s="19">
        <f t="shared" si="4"/>
        <v>5</v>
      </c>
      <c r="BI53" s="21" t="e">
        <f t="shared" si="7"/>
        <v>#REF!</v>
      </c>
      <c r="BJ53" s="2"/>
    </row>
    <row r="54" spans="1:62" ht="18" customHeight="1">
      <c r="A54" s="49">
        <v>46</v>
      </c>
      <c r="B54" s="50" t="s">
        <v>691</v>
      </c>
      <c r="C54" s="51">
        <v>106141401579</v>
      </c>
      <c r="D54" s="52" t="s">
        <v>889</v>
      </c>
      <c r="E54" s="50" t="s">
        <v>638</v>
      </c>
      <c r="F54" s="50" t="s">
        <v>1189</v>
      </c>
      <c r="G54" s="52" t="s">
        <v>810</v>
      </c>
      <c r="H54" s="60">
        <v>3.2</v>
      </c>
      <c r="I54" s="41">
        <v>271.3</v>
      </c>
      <c r="J54" s="18">
        <v>87</v>
      </c>
      <c r="K54" s="18" t="s">
        <v>176</v>
      </c>
      <c r="L54" s="18">
        <v>64.8</v>
      </c>
      <c r="M54" s="18">
        <v>22</v>
      </c>
      <c r="N54" s="18">
        <v>2.95</v>
      </c>
      <c r="O54" s="18" t="s">
        <v>178</v>
      </c>
      <c r="P54" s="18">
        <v>74.8</v>
      </c>
      <c r="Q54" s="18">
        <v>21</v>
      </c>
      <c r="R54" s="18">
        <v>3.56</v>
      </c>
      <c r="S54" s="18" t="s">
        <v>181</v>
      </c>
      <c r="T54" s="18">
        <v>31.8</v>
      </c>
      <c r="U54" s="18">
        <v>11</v>
      </c>
      <c r="V54" s="18">
        <v>2.89</v>
      </c>
      <c r="W54" s="18" t="s">
        <v>182</v>
      </c>
      <c r="X54" s="18">
        <v>58.7</v>
      </c>
      <c r="Y54" s="18">
        <v>20</v>
      </c>
      <c r="Z54" s="18">
        <v>2.94</v>
      </c>
      <c r="AA54" s="18" t="s">
        <v>183</v>
      </c>
      <c r="AB54" s="18">
        <v>41.2</v>
      </c>
      <c r="AC54" s="18">
        <v>13</v>
      </c>
      <c r="AD54" s="18">
        <v>3.17</v>
      </c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 t="s">
        <v>692</v>
      </c>
      <c r="AR54" s="18">
        <v>1</v>
      </c>
      <c r="AS54" s="18">
        <v>5</v>
      </c>
      <c r="AT54" s="19">
        <f t="shared" si="6"/>
        <v>6</v>
      </c>
      <c r="AU54" s="18" t="s">
        <v>217</v>
      </c>
      <c r="AV54" s="18">
        <v>5</v>
      </c>
      <c r="AW54" s="18" t="s">
        <v>893</v>
      </c>
      <c r="AX54" s="18" t="s">
        <v>878</v>
      </c>
      <c r="AY54" s="20">
        <v>32326</v>
      </c>
      <c r="AZ54" s="19">
        <v>21</v>
      </c>
      <c r="BA54" s="19" t="e">
        <f>IF(AND(#REF!&gt;2000000,#REF!&lt;=6000000),1,IF(AND(#REF!&gt;1000000,#REF!&lt;=2000000),2,IF(AND(#REF!&gt;500000,#REF!&lt;=1000000),3,IF(AND(#REF!&gt;1,#REF!&lt;=500000),4,0))))</f>
        <v>#REF!</v>
      </c>
      <c r="BB54" s="19" t="e">
        <f>IF(AND(#REF!&gt;1,#REF!&lt;=3),1,IF(AND(#REF!&gt;3,#REF!&lt;=5),2,IF(AND(#REF!&gt;5,#REF!&lt;=7),3,4)))</f>
        <v>#REF!</v>
      </c>
      <c r="BC54" s="19">
        <f t="shared" si="1"/>
        <v>3</v>
      </c>
      <c r="BD54" s="19">
        <f t="shared" si="2"/>
        <v>2</v>
      </c>
      <c r="BE54" s="19">
        <f t="shared" si="3"/>
        <v>0</v>
      </c>
      <c r="BF54" s="19" t="e">
        <f>IF(AND(#REF!&gt;100000,#REF!&lt;=300000),1,IF(AND(#REF!&gt;=50000,#REF!&lt;=100000),2,IF(AND(#REF!&gt;1,#REF!&lt;50000),3,4)))</f>
        <v>#REF!</v>
      </c>
      <c r="BG54" s="19" t="e">
        <f>IF(AND(#REF!&gt;1,#REF!&lt;=500000),3,IF(AND(#REF!&gt;500000,#REF!&lt;=100000),2,IF(AND(#REF!&gt;100000,#REF!&lt;=600000),3,0)))</f>
        <v>#REF!</v>
      </c>
      <c r="BH54" s="19">
        <f t="shared" si="4"/>
        <v>5</v>
      </c>
      <c r="BI54" s="21" t="e">
        <f t="shared" si="7"/>
        <v>#REF!</v>
      </c>
      <c r="BJ54" s="2"/>
    </row>
    <row r="55" spans="1:62" ht="18" customHeight="1">
      <c r="A55" s="49">
        <v>47</v>
      </c>
      <c r="B55" s="50" t="s">
        <v>690</v>
      </c>
      <c r="C55" s="51">
        <v>106141400319</v>
      </c>
      <c r="D55" s="52" t="s">
        <v>889</v>
      </c>
      <c r="E55" s="50" t="s">
        <v>638</v>
      </c>
      <c r="F55" s="50" t="s">
        <v>1189</v>
      </c>
      <c r="G55" s="52" t="s">
        <v>810</v>
      </c>
      <c r="H55" s="60">
        <v>3.527368</v>
      </c>
      <c r="I55" s="41">
        <v>280</v>
      </c>
      <c r="J55" s="18">
        <v>85</v>
      </c>
      <c r="K55" s="18" t="s">
        <v>176</v>
      </c>
      <c r="L55" s="18" t="s">
        <v>905</v>
      </c>
      <c r="M55" s="18">
        <v>22</v>
      </c>
      <c r="N55" s="18" t="s">
        <v>228</v>
      </c>
      <c r="O55" s="18" t="s">
        <v>178</v>
      </c>
      <c r="P55" s="18" t="s">
        <v>198</v>
      </c>
      <c r="Q55" s="18">
        <v>21</v>
      </c>
      <c r="R55" s="18" t="s">
        <v>848</v>
      </c>
      <c r="S55" s="18" t="s">
        <v>181</v>
      </c>
      <c r="T55" s="18" t="s">
        <v>406</v>
      </c>
      <c r="U55" s="18">
        <v>11</v>
      </c>
      <c r="V55" s="18">
        <v>3</v>
      </c>
      <c r="W55" s="18" t="s">
        <v>182</v>
      </c>
      <c r="X55" s="18" t="s">
        <v>92</v>
      </c>
      <c r="Y55" s="18">
        <v>20</v>
      </c>
      <c r="Z55" s="18">
        <v>3</v>
      </c>
      <c r="AA55" s="18" t="s">
        <v>183</v>
      </c>
      <c r="AB55" s="18">
        <v>44</v>
      </c>
      <c r="AC55" s="18">
        <v>11</v>
      </c>
      <c r="AD55" s="18">
        <v>4</v>
      </c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>
        <v>3</v>
      </c>
      <c r="AT55" s="19">
        <f t="shared" si="6"/>
        <v>3</v>
      </c>
      <c r="AU55" s="18" t="s">
        <v>217</v>
      </c>
      <c r="AV55" s="18">
        <v>5</v>
      </c>
      <c r="AW55" s="18" t="s">
        <v>893</v>
      </c>
      <c r="AX55" s="18" t="s">
        <v>1046</v>
      </c>
      <c r="AY55" s="20">
        <v>32211</v>
      </c>
      <c r="AZ55" s="19">
        <v>21</v>
      </c>
      <c r="BA55" s="19" t="e">
        <f>IF(AND(#REF!&gt;2000000,#REF!&lt;=6000000),1,IF(AND(#REF!&gt;1000000,#REF!&lt;=2000000),2,IF(AND(#REF!&gt;500000,#REF!&lt;=1000000),3,IF(AND(#REF!&gt;1,#REF!&lt;=500000),4,0))))</f>
        <v>#REF!</v>
      </c>
      <c r="BB55" s="19" t="e">
        <f>IF(AND(#REF!&gt;1,#REF!&lt;=3),1,IF(AND(#REF!&gt;3,#REF!&lt;=5),2,IF(AND(#REF!&gt;5,#REF!&lt;=7),3,4)))</f>
        <v>#REF!</v>
      </c>
      <c r="BC55" s="19">
        <f t="shared" si="1"/>
        <v>4</v>
      </c>
      <c r="BD55" s="19">
        <f t="shared" si="2"/>
        <v>1</v>
      </c>
      <c r="BE55" s="19">
        <f t="shared" si="3"/>
        <v>0</v>
      </c>
      <c r="BF55" s="19" t="e">
        <f>IF(AND(#REF!&gt;100000,#REF!&lt;=300000),1,IF(AND(#REF!&gt;=50000,#REF!&lt;=100000),2,IF(AND(#REF!&gt;1,#REF!&lt;50000),3,4)))</f>
        <v>#REF!</v>
      </c>
      <c r="BG55" s="19" t="e">
        <f>IF(AND(#REF!&gt;1,#REF!&lt;=500000),3,IF(AND(#REF!&gt;500000,#REF!&lt;=100000),2,IF(AND(#REF!&gt;100000,#REF!&lt;=600000),3,0)))</f>
        <v>#REF!</v>
      </c>
      <c r="BH55" s="19">
        <f t="shared" si="4"/>
        <v>5</v>
      </c>
      <c r="BI55" s="21" t="e">
        <f t="shared" si="7"/>
        <v>#REF!</v>
      </c>
      <c r="BJ55" s="2"/>
    </row>
    <row r="56" spans="1:62" ht="18" customHeight="1">
      <c r="A56" s="49">
        <v>48</v>
      </c>
      <c r="B56" s="50" t="s">
        <v>689</v>
      </c>
      <c r="C56" s="51">
        <v>107141406942</v>
      </c>
      <c r="D56" s="52" t="s">
        <v>889</v>
      </c>
      <c r="E56" s="50" t="s">
        <v>638</v>
      </c>
      <c r="F56" s="50" t="s">
        <v>1189</v>
      </c>
      <c r="G56" s="52" t="s">
        <v>809</v>
      </c>
      <c r="H56" s="60">
        <v>3.131666</v>
      </c>
      <c r="I56" s="41">
        <v>135.2</v>
      </c>
      <c r="J56" s="18">
        <v>41</v>
      </c>
      <c r="K56" s="18" t="s">
        <v>181</v>
      </c>
      <c r="L56" s="18">
        <v>6</v>
      </c>
      <c r="M56" s="18">
        <v>2</v>
      </c>
      <c r="N56" s="18">
        <v>3</v>
      </c>
      <c r="O56" s="18" t="s">
        <v>182</v>
      </c>
      <c r="P56" s="18">
        <v>72.6</v>
      </c>
      <c r="Q56" s="18">
        <v>22</v>
      </c>
      <c r="R56" s="18">
        <v>3.3</v>
      </c>
      <c r="S56" s="18" t="s">
        <v>183</v>
      </c>
      <c r="T56" s="18">
        <v>56.6</v>
      </c>
      <c r="U56" s="18">
        <v>17</v>
      </c>
      <c r="V56" s="18">
        <v>3.33</v>
      </c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>
        <v>1</v>
      </c>
      <c r="AT56" s="19">
        <f t="shared" si="6"/>
        <v>1</v>
      </c>
      <c r="AU56" s="18" t="s">
        <v>892</v>
      </c>
      <c r="AV56" s="18">
        <v>2</v>
      </c>
      <c r="AW56" s="18" t="s">
        <v>890</v>
      </c>
      <c r="AX56" s="18" t="s">
        <v>882</v>
      </c>
      <c r="AY56" s="20">
        <v>32708</v>
      </c>
      <c r="AZ56" s="19">
        <v>20</v>
      </c>
      <c r="BA56" s="19" t="e">
        <f>IF(AND(#REF!&gt;2000000,#REF!&lt;=6000000),1,IF(AND(#REF!&gt;1000000,#REF!&lt;=2000000),2,IF(AND(#REF!&gt;500000,#REF!&lt;=1000000),3,IF(AND(#REF!&gt;1,#REF!&lt;=500000),4,0))))</f>
        <v>#REF!</v>
      </c>
      <c r="BB56" s="19" t="e">
        <f>IF(AND(#REF!&gt;1,#REF!&lt;=3),1,IF(AND(#REF!&gt;3,#REF!&lt;=5),2,IF(AND(#REF!&gt;5,#REF!&lt;=7),3,4)))</f>
        <v>#REF!</v>
      </c>
      <c r="BC56" s="19">
        <f t="shared" si="1"/>
        <v>3</v>
      </c>
      <c r="BD56" s="19">
        <f t="shared" si="2"/>
        <v>1</v>
      </c>
      <c r="BE56" s="19">
        <f t="shared" si="3"/>
        <v>0</v>
      </c>
      <c r="BF56" s="19" t="e">
        <f>IF(AND(#REF!&gt;100000,#REF!&lt;=300000),1,IF(AND(#REF!&gt;=50000,#REF!&lt;=100000),2,IF(AND(#REF!&gt;1,#REF!&lt;50000),3,4)))</f>
        <v>#REF!</v>
      </c>
      <c r="BG56" s="19" t="e">
        <f>IF(AND(#REF!&gt;1,#REF!&lt;=500000),3,IF(AND(#REF!&gt;500000,#REF!&lt;=100000),2,IF(AND(#REF!&gt;100000,#REF!&lt;=600000),3,0)))</f>
        <v>#REF!</v>
      </c>
      <c r="BH56" s="19">
        <f t="shared" si="4"/>
        <v>2</v>
      </c>
      <c r="BI56" s="21" t="e">
        <f t="shared" si="7"/>
        <v>#REF!</v>
      </c>
      <c r="BJ56" s="2"/>
    </row>
    <row r="57" spans="1:62" ht="18" customHeight="1">
      <c r="A57" s="49">
        <v>49</v>
      </c>
      <c r="B57" s="50" t="s">
        <v>733</v>
      </c>
      <c r="C57" s="51">
        <v>106151452179</v>
      </c>
      <c r="D57" s="52" t="s">
        <v>197</v>
      </c>
      <c r="E57" s="50" t="s">
        <v>638</v>
      </c>
      <c r="F57" s="50" t="s">
        <v>1190</v>
      </c>
      <c r="G57" s="52" t="s">
        <v>810</v>
      </c>
      <c r="H57" s="60">
        <v>3.392</v>
      </c>
      <c r="I57" s="41">
        <v>252</v>
      </c>
      <c r="J57" s="18">
        <v>78</v>
      </c>
      <c r="K57" s="18" t="s">
        <v>178</v>
      </c>
      <c r="L57" s="18" t="s">
        <v>284</v>
      </c>
      <c r="M57" s="18">
        <v>20</v>
      </c>
      <c r="N57" s="18" t="s">
        <v>548</v>
      </c>
      <c r="O57" s="18" t="s">
        <v>181</v>
      </c>
      <c r="P57" s="18" t="s">
        <v>284</v>
      </c>
      <c r="Q57" s="18">
        <v>18</v>
      </c>
      <c r="R57" s="18" t="s">
        <v>1076</v>
      </c>
      <c r="S57" s="18" t="s">
        <v>182</v>
      </c>
      <c r="T57" s="18" t="s">
        <v>274</v>
      </c>
      <c r="U57" s="18">
        <v>21</v>
      </c>
      <c r="V57" s="18" t="s">
        <v>246</v>
      </c>
      <c r="W57" s="18" t="s">
        <v>214</v>
      </c>
      <c r="X57" s="18" t="s">
        <v>560</v>
      </c>
      <c r="Y57" s="18">
        <v>7</v>
      </c>
      <c r="Z57" s="18" t="s">
        <v>248</v>
      </c>
      <c r="AA57" s="18" t="s">
        <v>183</v>
      </c>
      <c r="AB57" s="18">
        <v>42</v>
      </c>
      <c r="AC57" s="18">
        <v>12</v>
      </c>
      <c r="AD57" s="18" t="s">
        <v>195</v>
      </c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>
        <v>1</v>
      </c>
      <c r="AT57" s="19">
        <f t="shared" si="6"/>
        <v>1</v>
      </c>
      <c r="AU57" s="18" t="s">
        <v>112</v>
      </c>
      <c r="AV57" s="18"/>
      <c r="AW57" s="18" t="s">
        <v>115</v>
      </c>
      <c r="AX57" s="18" t="s">
        <v>835</v>
      </c>
      <c r="AY57" s="20">
        <v>31588</v>
      </c>
      <c r="AZ57" s="19">
        <v>23</v>
      </c>
      <c r="BA57" s="19" t="e">
        <f>IF(AND(#REF!&gt;2000000,#REF!&lt;=6000000),1,IF(AND(#REF!&gt;1000000,#REF!&lt;=2000000),2,IF(AND(#REF!&gt;500000,#REF!&lt;=1000000),3,IF(AND(#REF!&gt;1,#REF!&lt;=500000),4,0))))</f>
        <v>#REF!</v>
      </c>
      <c r="BB57" s="19" t="e">
        <f>IF(AND(#REF!&gt;1,#REF!&lt;=3),1,IF(AND(#REF!&gt;3,#REF!&lt;=5),2,IF(AND(#REF!&gt;5,#REF!&lt;=7),3,4)))</f>
        <v>#REF!</v>
      </c>
      <c r="BC57" s="19">
        <f t="shared" si="1"/>
        <v>4</v>
      </c>
      <c r="BD57" s="19">
        <f t="shared" si="2"/>
        <v>1</v>
      </c>
      <c r="BE57" s="19">
        <f t="shared" si="3"/>
        <v>0</v>
      </c>
      <c r="BF57" s="19" t="e">
        <f>IF(AND(#REF!&gt;100000,#REF!&lt;=300000),1,IF(AND(#REF!&gt;=50000,#REF!&lt;=100000),2,IF(AND(#REF!&gt;1,#REF!&lt;50000),3,4)))</f>
        <v>#REF!</v>
      </c>
      <c r="BG57" s="19" t="e">
        <f>IF(AND(#REF!&gt;1,#REF!&lt;=500000),3,IF(AND(#REF!&gt;500000,#REF!&lt;=100000),2,IF(AND(#REF!&gt;100000,#REF!&lt;=600000),3,0)))</f>
        <v>#REF!</v>
      </c>
      <c r="BH57" s="19">
        <f t="shared" si="4"/>
        <v>0</v>
      </c>
      <c r="BI57" s="21" t="e">
        <f t="shared" si="7"/>
        <v>#REF!</v>
      </c>
      <c r="BJ57" s="2"/>
    </row>
    <row r="58" spans="1:62" ht="18" customHeight="1">
      <c r="A58" s="49">
        <v>50</v>
      </c>
      <c r="B58" s="50" t="s">
        <v>732</v>
      </c>
      <c r="C58" s="51">
        <v>106151452186</v>
      </c>
      <c r="D58" s="52" t="s">
        <v>889</v>
      </c>
      <c r="E58" s="50" t="s">
        <v>638</v>
      </c>
      <c r="F58" s="50" t="s">
        <v>1190</v>
      </c>
      <c r="G58" s="52" t="s">
        <v>810</v>
      </c>
      <c r="H58" s="60">
        <v>3.167605</v>
      </c>
      <c r="I58" s="41">
        <v>224.9</v>
      </c>
      <c r="J58" s="18">
        <v>74</v>
      </c>
      <c r="K58" s="18" t="s">
        <v>178</v>
      </c>
      <c r="L58" s="18">
        <v>48.8</v>
      </c>
      <c r="M58" s="18">
        <v>20</v>
      </c>
      <c r="N58" s="18">
        <v>2.44</v>
      </c>
      <c r="O58" s="18" t="s">
        <v>181</v>
      </c>
      <c r="P58" s="18">
        <v>58.1</v>
      </c>
      <c r="Q58" s="18">
        <v>18</v>
      </c>
      <c r="R58" s="18">
        <v>3.23</v>
      </c>
      <c r="S58" s="18" t="s">
        <v>182</v>
      </c>
      <c r="T58" s="18">
        <v>73</v>
      </c>
      <c r="U58" s="18">
        <v>21</v>
      </c>
      <c r="V58" s="18">
        <v>3.48</v>
      </c>
      <c r="W58" s="18" t="s">
        <v>214</v>
      </c>
      <c r="X58" s="18">
        <v>9.9</v>
      </c>
      <c r="Y58" s="18">
        <v>3</v>
      </c>
      <c r="Z58" s="18">
        <v>3.3</v>
      </c>
      <c r="AA58" s="18" t="s">
        <v>183</v>
      </c>
      <c r="AB58" s="18">
        <v>35.1</v>
      </c>
      <c r="AC58" s="18">
        <v>12</v>
      </c>
      <c r="AD58" s="18">
        <v>2.93</v>
      </c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>
        <v>1</v>
      </c>
      <c r="AT58" s="19">
        <f t="shared" si="6"/>
        <v>1</v>
      </c>
      <c r="AU58" s="18" t="s">
        <v>112</v>
      </c>
      <c r="AV58" s="18"/>
      <c r="AW58" s="18" t="s">
        <v>186</v>
      </c>
      <c r="AX58" s="18" t="s">
        <v>906</v>
      </c>
      <c r="AY58" s="20">
        <v>31482</v>
      </c>
      <c r="AZ58" s="19">
        <v>23</v>
      </c>
      <c r="BA58" s="19" t="e">
        <f>IF(AND(#REF!&gt;2000000,#REF!&lt;=6000000),1,IF(AND(#REF!&gt;1000000,#REF!&lt;=2000000),2,IF(AND(#REF!&gt;500000,#REF!&lt;=1000000),3,IF(AND(#REF!&gt;1,#REF!&lt;=500000),4,0))))</f>
        <v>#REF!</v>
      </c>
      <c r="BB58" s="19" t="e">
        <f>IF(AND(#REF!&gt;1,#REF!&lt;=3),1,IF(AND(#REF!&gt;3,#REF!&lt;=5),2,IF(AND(#REF!&gt;5,#REF!&lt;=7),3,4)))</f>
        <v>#REF!</v>
      </c>
      <c r="BC58" s="19">
        <f t="shared" si="1"/>
        <v>3</v>
      </c>
      <c r="BD58" s="19">
        <f t="shared" si="2"/>
        <v>1</v>
      </c>
      <c r="BE58" s="19">
        <f t="shared" si="3"/>
        <v>0</v>
      </c>
      <c r="BF58" s="19" t="e">
        <f>IF(AND(#REF!&gt;100000,#REF!&lt;=300000),1,IF(AND(#REF!&gt;=50000,#REF!&lt;=100000),2,IF(AND(#REF!&gt;1,#REF!&lt;50000),3,4)))</f>
        <v>#REF!</v>
      </c>
      <c r="BG58" s="19" t="e">
        <f>IF(AND(#REF!&gt;1,#REF!&lt;=500000),3,IF(AND(#REF!&gt;500000,#REF!&lt;=100000),2,IF(AND(#REF!&gt;100000,#REF!&lt;=600000),3,0)))</f>
        <v>#REF!</v>
      </c>
      <c r="BH58" s="19">
        <f t="shared" si="4"/>
        <v>0</v>
      </c>
      <c r="BI58" s="21" t="e">
        <f t="shared" si="7"/>
        <v>#REF!</v>
      </c>
      <c r="BJ58" s="2"/>
    </row>
    <row r="59" spans="1:62" ht="18" customHeight="1">
      <c r="A59" s="49">
        <v>51</v>
      </c>
      <c r="B59" s="50" t="s">
        <v>730</v>
      </c>
      <c r="C59" s="51">
        <v>107151453016</v>
      </c>
      <c r="D59" s="52" t="s">
        <v>889</v>
      </c>
      <c r="E59" s="50" t="s">
        <v>638</v>
      </c>
      <c r="F59" s="50" t="s">
        <v>1190</v>
      </c>
      <c r="G59" s="52" t="s">
        <v>809</v>
      </c>
      <c r="H59" s="60">
        <v>3.503571</v>
      </c>
      <c r="I59" s="41">
        <v>189.6</v>
      </c>
      <c r="J59" s="18">
        <v>59</v>
      </c>
      <c r="K59" s="18" t="s">
        <v>181</v>
      </c>
      <c r="L59" s="18">
        <v>64.9</v>
      </c>
      <c r="M59" s="18">
        <v>19</v>
      </c>
      <c r="N59" s="18">
        <v>3.42</v>
      </c>
      <c r="O59" s="18" t="s">
        <v>182</v>
      </c>
      <c r="P59" s="18">
        <v>66</v>
      </c>
      <c r="Q59" s="18">
        <v>19</v>
      </c>
      <c r="R59" s="18">
        <v>3.47</v>
      </c>
      <c r="S59" s="18" t="s">
        <v>183</v>
      </c>
      <c r="T59" s="18">
        <v>58.7</v>
      </c>
      <c r="U59" s="18">
        <v>21</v>
      </c>
      <c r="V59" s="18">
        <v>2.8</v>
      </c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>
        <v>1</v>
      </c>
      <c r="AT59" s="19">
        <f t="shared" si="6"/>
        <v>1</v>
      </c>
      <c r="AU59" s="18" t="s">
        <v>731</v>
      </c>
      <c r="AV59" s="18">
        <v>5</v>
      </c>
      <c r="AW59" s="18" t="s">
        <v>186</v>
      </c>
      <c r="AX59" s="18" t="s">
        <v>952</v>
      </c>
      <c r="AY59" s="20">
        <v>30493</v>
      </c>
      <c r="AZ59" s="19">
        <v>26</v>
      </c>
      <c r="BA59" s="19" t="e">
        <f>IF(AND(#REF!&gt;2000000,#REF!&lt;=6000000),1,IF(AND(#REF!&gt;1000000,#REF!&lt;=2000000),2,IF(AND(#REF!&gt;500000,#REF!&lt;=1000000),3,IF(AND(#REF!&gt;1,#REF!&lt;=500000),4,0))))</f>
        <v>#REF!</v>
      </c>
      <c r="BB59" s="19" t="e">
        <f>IF(AND(#REF!&gt;1,#REF!&lt;=3),1,IF(AND(#REF!&gt;3,#REF!&lt;=5),2,IF(AND(#REF!&gt;5,#REF!&lt;=7),3,4)))</f>
        <v>#REF!</v>
      </c>
      <c r="BC59" s="19">
        <f t="shared" si="1"/>
        <v>4</v>
      </c>
      <c r="BD59" s="19">
        <f t="shared" si="2"/>
        <v>1</v>
      </c>
      <c r="BE59" s="19">
        <f t="shared" si="3"/>
        <v>0</v>
      </c>
      <c r="BF59" s="19" t="e">
        <f>IF(AND(#REF!&gt;100000,#REF!&lt;=300000),1,IF(AND(#REF!&gt;=50000,#REF!&lt;=100000),2,IF(AND(#REF!&gt;1,#REF!&lt;50000),3,4)))</f>
        <v>#REF!</v>
      </c>
      <c r="BG59" s="19" t="e">
        <f>IF(AND(#REF!&gt;1,#REF!&lt;=500000),3,IF(AND(#REF!&gt;500000,#REF!&lt;=100000),2,IF(AND(#REF!&gt;100000,#REF!&lt;=600000),3,0)))</f>
        <v>#REF!</v>
      </c>
      <c r="BH59" s="19">
        <f t="shared" si="4"/>
        <v>5</v>
      </c>
      <c r="BI59" s="21" t="e">
        <f t="shared" si="7"/>
        <v>#REF!</v>
      </c>
      <c r="BJ59" s="2"/>
    </row>
    <row r="60" spans="1:62" ht="18" customHeight="1">
      <c r="A60" s="49">
        <v>52</v>
      </c>
      <c r="B60" s="50" t="s">
        <v>729</v>
      </c>
      <c r="C60" s="51">
        <v>106151452171</v>
      </c>
      <c r="D60" s="52" t="s">
        <v>197</v>
      </c>
      <c r="E60" s="50" t="s">
        <v>638</v>
      </c>
      <c r="F60" s="50" t="s">
        <v>1190</v>
      </c>
      <c r="G60" s="52" t="s">
        <v>810</v>
      </c>
      <c r="H60" s="60">
        <v>3.370666</v>
      </c>
      <c r="I60" s="41">
        <v>251</v>
      </c>
      <c r="J60" s="18">
        <v>78</v>
      </c>
      <c r="K60" s="18" t="s">
        <v>178</v>
      </c>
      <c r="L60" s="18" t="s">
        <v>538</v>
      </c>
      <c r="M60" s="18">
        <v>20</v>
      </c>
      <c r="N60" s="18" t="s">
        <v>539</v>
      </c>
      <c r="O60" s="18" t="s">
        <v>181</v>
      </c>
      <c r="P60" s="18">
        <v>63</v>
      </c>
      <c r="Q60" s="18">
        <v>18</v>
      </c>
      <c r="R60" s="18" t="s">
        <v>195</v>
      </c>
      <c r="S60" s="18" t="s">
        <v>182</v>
      </c>
      <c r="T60" s="18" t="s">
        <v>1065</v>
      </c>
      <c r="U60" s="18">
        <v>21</v>
      </c>
      <c r="V60" s="18" t="s">
        <v>202</v>
      </c>
      <c r="W60" s="18" t="s">
        <v>214</v>
      </c>
      <c r="X60" s="18" t="s">
        <v>78</v>
      </c>
      <c r="Y60" s="18">
        <v>7</v>
      </c>
      <c r="Z60" s="18" t="s">
        <v>228</v>
      </c>
      <c r="AA60" s="18" t="s">
        <v>183</v>
      </c>
      <c r="AB60" s="18" t="s">
        <v>705</v>
      </c>
      <c r="AC60" s="18">
        <v>12</v>
      </c>
      <c r="AD60" s="18" t="s">
        <v>200</v>
      </c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>
        <v>1</v>
      </c>
      <c r="AT60" s="19">
        <f t="shared" si="6"/>
        <v>1</v>
      </c>
      <c r="AU60" s="18" t="s">
        <v>111</v>
      </c>
      <c r="AV60" s="18"/>
      <c r="AW60" s="18" t="s">
        <v>893</v>
      </c>
      <c r="AX60" s="18" t="s">
        <v>860</v>
      </c>
      <c r="AY60" s="20">
        <v>31130</v>
      </c>
      <c r="AZ60" s="19">
        <v>24</v>
      </c>
      <c r="BA60" s="19" t="e">
        <f>IF(AND(#REF!&gt;2000000,#REF!&lt;=6000000),1,IF(AND(#REF!&gt;1000000,#REF!&lt;=2000000),2,IF(AND(#REF!&gt;500000,#REF!&lt;=1000000),3,IF(AND(#REF!&gt;1,#REF!&lt;=500000),4,0))))</f>
        <v>#REF!</v>
      </c>
      <c r="BB60" s="19" t="e">
        <f>IF(AND(#REF!&gt;1,#REF!&lt;=3),1,IF(AND(#REF!&gt;3,#REF!&lt;=5),2,IF(AND(#REF!&gt;5,#REF!&lt;=7),3,4)))</f>
        <v>#REF!</v>
      </c>
      <c r="BC60" s="19">
        <f t="shared" si="1"/>
        <v>4</v>
      </c>
      <c r="BD60" s="19">
        <f t="shared" si="2"/>
        <v>1</v>
      </c>
      <c r="BE60" s="19">
        <f t="shared" si="3"/>
        <v>0</v>
      </c>
      <c r="BF60" s="19" t="e">
        <f>IF(AND(#REF!&gt;100000,#REF!&lt;=300000),1,IF(AND(#REF!&gt;=50000,#REF!&lt;=100000),2,IF(AND(#REF!&gt;1,#REF!&lt;50000),3,4)))</f>
        <v>#REF!</v>
      </c>
      <c r="BG60" s="19" t="e">
        <f>IF(AND(#REF!&gt;1,#REF!&lt;=500000),3,IF(AND(#REF!&gt;500000,#REF!&lt;=100000),2,IF(AND(#REF!&gt;100000,#REF!&lt;=600000),3,0)))</f>
        <v>#REF!</v>
      </c>
      <c r="BH60" s="19">
        <f t="shared" si="4"/>
        <v>0</v>
      </c>
      <c r="BI60" s="21" t="e">
        <f t="shared" si="7"/>
        <v>#REF!</v>
      </c>
      <c r="BJ60" s="2"/>
    </row>
    <row r="61" spans="1:62" ht="18" customHeight="1">
      <c r="A61" s="49">
        <v>53</v>
      </c>
      <c r="B61" s="50" t="s">
        <v>726</v>
      </c>
      <c r="C61" s="51">
        <v>107151452979</v>
      </c>
      <c r="D61" s="52" t="s">
        <v>197</v>
      </c>
      <c r="E61" s="50" t="s">
        <v>638</v>
      </c>
      <c r="F61" s="50" t="s">
        <v>1190</v>
      </c>
      <c r="G61" s="52" t="s">
        <v>809</v>
      </c>
      <c r="H61" s="60">
        <v>3.305357</v>
      </c>
      <c r="I61" s="41">
        <v>157</v>
      </c>
      <c r="J61" s="18">
        <v>59</v>
      </c>
      <c r="K61" s="18" t="s">
        <v>181</v>
      </c>
      <c r="L61" s="18" t="s">
        <v>550</v>
      </c>
      <c r="M61" s="18">
        <v>19</v>
      </c>
      <c r="N61" s="18" t="s">
        <v>220</v>
      </c>
      <c r="O61" s="18" t="s">
        <v>182</v>
      </c>
      <c r="P61" s="18" t="s">
        <v>546</v>
      </c>
      <c r="Q61" s="18">
        <v>19</v>
      </c>
      <c r="R61" s="18" t="s">
        <v>179</v>
      </c>
      <c r="S61" s="18" t="s">
        <v>183</v>
      </c>
      <c r="T61" s="18" t="s">
        <v>727</v>
      </c>
      <c r="U61" s="18">
        <v>21</v>
      </c>
      <c r="V61" s="18" t="s">
        <v>728</v>
      </c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>
        <v>1</v>
      </c>
      <c r="AT61" s="19">
        <f t="shared" si="6"/>
        <v>1</v>
      </c>
      <c r="AU61" s="18" t="s">
        <v>193</v>
      </c>
      <c r="AV61" s="18">
        <v>2</v>
      </c>
      <c r="AW61" s="18" t="s">
        <v>893</v>
      </c>
      <c r="AX61" s="18" t="s">
        <v>835</v>
      </c>
      <c r="AY61" s="20">
        <v>31583</v>
      </c>
      <c r="AZ61" s="19">
        <v>23</v>
      </c>
      <c r="BA61" s="19" t="e">
        <f>IF(AND(#REF!&gt;2000000,#REF!&lt;=6000000),1,IF(AND(#REF!&gt;1000000,#REF!&lt;=2000000),2,IF(AND(#REF!&gt;500000,#REF!&lt;=1000000),3,IF(AND(#REF!&gt;1,#REF!&lt;=500000),4,0))))</f>
        <v>#REF!</v>
      </c>
      <c r="BB61" s="19" t="e">
        <f>IF(AND(#REF!&gt;1,#REF!&lt;=3),1,IF(AND(#REF!&gt;3,#REF!&lt;=5),2,IF(AND(#REF!&gt;5,#REF!&lt;=7),3,4)))</f>
        <v>#REF!</v>
      </c>
      <c r="BC61" s="19">
        <f t="shared" si="1"/>
        <v>4</v>
      </c>
      <c r="BD61" s="19">
        <f t="shared" si="2"/>
        <v>1</v>
      </c>
      <c r="BE61" s="19">
        <f t="shared" si="3"/>
        <v>0</v>
      </c>
      <c r="BF61" s="19" t="e">
        <f>IF(AND(#REF!&gt;100000,#REF!&lt;=300000),1,IF(AND(#REF!&gt;=50000,#REF!&lt;=100000),2,IF(AND(#REF!&gt;1,#REF!&lt;50000),3,4)))</f>
        <v>#REF!</v>
      </c>
      <c r="BG61" s="19" t="e">
        <f>IF(AND(#REF!&gt;1,#REF!&lt;=500000),3,IF(AND(#REF!&gt;500000,#REF!&lt;=100000),2,IF(AND(#REF!&gt;100000,#REF!&lt;=600000),3,0)))</f>
        <v>#REF!</v>
      </c>
      <c r="BH61" s="19">
        <f t="shared" si="4"/>
        <v>2</v>
      </c>
      <c r="BI61" s="21" t="e">
        <f t="shared" si="7"/>
        <v>#REF!</v>
      </c>
      <c r="BJ61" s="2"/>
    </row>
    <row r="62" spans="1:62" ht="18" customHeight="1">
      <c r="A62" s="49">
        <v>54</v>
      </c>
      <c r="B62" s="50" t="s">
        <v>725</v>
      </c>
      <c r="C62" s="51">
        <v>106151452177</v>
      </c>
      <c r="D62" s="52" t="s">
        <v>889</v>
      </c>
      <c r="E62" s="50" t="s">
        <v>638</v>
      </c>
      <c r="F62" s="50" t="s">
        <v>1190</v>
      </c>
      <c r="G62" s="52" t="s">
        <v>810</v>
      </c>
      <c r="H62" s="60">
        <v>3.310666</v>
      </c>
      <c r="I62" s="41">
        <v>245</v>
      </c>
      <c r="J62" s="18">
        <v>78</v>
      </c>
      <c r="K62" s="18" t="s">
        <v>178</v>
      </c>
      <c r="L62" s="18" t="s">
        <v>541</v>
      </c>
      <c r="M62" s="18">
        <v>20</v>
      </c>
      <c r="N62" s="18" t="s">
        <v>539</v>
      </c>
      <c r="O62" s="18" t="s">
        <v>181</v>
      </c>
      <c r="P62" s="18" t="s">
        <v>631</v>
      </c>
      <c r="Q62" s="18">
        <v>18</v>
      </c>
      <c r="R62" s="18" t="s">
        <v>397</v>
      </c>
      <c r="S62" s="18" t="s">
        <v>182</v>
      </c>
      <c r="T62" s="18" t="s">
        <v>1059</v>
      </c>
      <c r="U62" s="18">
        <v>21</v>
      </c>
      <c r="V62" s="18" t="s">
        <v>202</v>
      </c>
      <c r="W62" s="18" t="s">
        <v>214</v>
      </c>
      <c r="X62" s="18" t="s">
        <v>78</v>
      </c>
      <c r="Y62" s="18">
        <v>7</v>
      </c>
      <c r="Z62" s="18" t="s">
        <v>228</v>
      </c>
      <c r="AA62" s="18" t="s">
        <v>183</v>
      </c>
      <c r="AB62" s="18" t="s">
        <v>922</v>
      </c>
      <c r="AC62" s="18">
        <v>12</v>
      </c>
      <c r="AD62" s="18" t="s">
        <v>224</v>
      </c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>
        <v>4</v>
      </c>
      <c r="AT62" s="19">
        <f t="shared" si="6"/>
        <v>4</v>
      </c>
      <c r="AU62" s="18" t="s">
        <v>111</v>
      </c>
      <c r="AV62" s="18"/>
      <c r="AW62" s="18" t="s">
        <v>893</v>
      </c>
      <c r="AX62" s="18" t="s">
        <v>878</v>
      </c>
      <c r="AY62" s="20">
        <v>31383</v>
      </c>
      <c r="AZ62" s="19">
        <v>24</v>
      </c>
      <c r="BA62" s="19" t="e">
        <f>IF(AND(#REF!&gt;2000000,#REF!&lt;=6000000),1,IF(AND(#REF!&gt;1000000,#REF!&lt;=2000000),2,IF(AND(#REF!&gt;500000,#REF!&lt;=1000000),3,IF(AND(#REF!&gt;1,#REF!&lt;=500000),4,0))))</f>
        <v>#REF!</v>
      </c>
      <c r="BB62" s="19" t="e">
        <f>IF(AND(#REF!&gt;1,#REF!&lt;=3),1,IF(AND(#REF!&gt;3,#REF!&lt;=5),2,IF(AND(#REF!&gt;5,#REF!&lt;=7),3,4)))</f>
        <v>#REF!</v>
      </c>
      <c r="BC62" s="19">
        <f t="shared" si="1"/>
        <v>4</v>
      </c>
      <c r="BD62" s="19">
        <f t="shared" si="2"/>
        <v>1</v>
      </c>
      <c r="BE62" s="19">
        <f t="shared" si="3"/>
        <v>0</v>
      </c>
      <c r="BF62" s="19" t="e">
        <f>IF(AND(#REF!&gt;100000,#REF!&lt;=300000),1,IF(AND(#REF!&gt;=50000,#REF!&lt;=100000),2,IF(AND(#REF!&gt;1,#REF!&lt;50000),3,4)))</f>
        <v>#REF!</v>
      </c>
      <c r="BG62" s="19" t="e">
        <f>IF(AND(#REF!&gt;1,#REF!&lt;=500000),3,IF(AND(#REF!&gt;500000,#REF!&lt;=100000),2,IF(AND(#REF!&gt;100000,#REF!&lt;=600000),3,0)))</f>
        <v>#REF!</v>
      </c>
      <c r="BH62" s="19">
        <f t="shared" si="4"/>
        <v>0</v>
      </c>
      <c r="BI62" s="21" t="e">
        <f t="shared" si="7"/>
        <v>#REF!</v>
      </c>
      <c r="BJ62" s="2"/>
    </row>
    <row r="63" spans="1:62" ht="18" customHeight="1">
      <c r="A63" s="49">
        <v>55</v>
      </c>
      <c r="B63" s="50" t="s">
        <v>724</v>
      </c>
      <c r="C63" s="51">
        <v>108151415394</v>
      </c>
      <c r="D63" s="52" t="s">
        <v>889</v>
      </c>
      <c r="E63" s="50" t="s">
        <v>638</v>
      </c>
      <c r="F63" s="50" t="s">
        <v>1190</v>
      </c>
      <c r="G63" s="52" t="s">
        <v>808</v>
      </c>
      <c r="H63" s="60">
        <v>3.48</v>
      </c>
      <c r="I63" s="41">
        <v>69.6</v>
      </c>
      <c r="J63" s="18">
        <v>20</v>
      </c>
      <c r="K63" s="18" t="s">
        <v>183</v>
      </c>
      <c r="L63" s="18">
        <v>69.6</v>
      </c>
      <c r="M63" s="18">
        <v>20</v>
      </c>
      <c r="N63" s="18">
        <v>3.48</v>
      </c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>
        <v>1</v>
      </c>
      <c r="AT63" s="19">
        <f t="shared" si="6"/>
        <v>1</v>
      </c>
      <c r="AU63" s="18" t="s">
        <v>193</v>
      </c>
      <c r="AV63" s="18">
        <v>2</v>
      </c>
      <c r="AW63" s="18" t="s">
        <v>893</v>
      </c>
      <c r="AX63" s="18" t="s">
        <v>952</v>
      </c>
      <c r="AY63" s="20">
        <v>31009</v>
      </c>
      <c r="AZ63" s="19">
        <v>25</v>
      </c>
      <c r="BA63" s="19" t="e">
        <f>IF(AND(#REF!&gt;2000000,#REF!&lt;=6000000),1,IF(AND(#REF!&gt;1000000,#REF!&lt;=2000000),2,IF(AND(#REF!&gt;500000,#REF!&lt;=1000000),3,IF(AND(#REF!&gt;1,#REF!&lt;=500000),4,0))))</f>
        <v>#REF!</v>
      </c>
      <c r="BB63" s="19" t="e">
        <f>IF(AND(#REF!&gt;1,#REF!&lt;=3),1,IF(AND(#REF!&gt;3,#REF!&lt;=5),2,IF(AND(#REF!&gt;5,#REF!&lt;=7),3,4)))</f>
        <v>#REF!</v>
      </c>
      <c r="BC63" s="19">
        <f t="shared" si="1"/>
        <v>4</v>
      </c>
      <c r="BD63" s="19">
        <f t="shared" si="2"/>
        <v>1</v>
      </c>
      <c r="BE63" s="19">
        <f t="shared" si="3"/>
        <v>0</v>
      </c>
      <c r="BF63" s="19" t="e">
        <f>IF(AND(#REF!&gt;100000,#REF!&lt;=300000),1,IF(AND(#REF!&gt;=50000,#REF!&lt;=100000),2,IF(AND(#REF!&gt;1,#REF!&lt;50000),3,4)))</f>
        <v>#REF!</v>
      </c>
      <c r="BG63" s="19" t="e">
        <f>IF(AND(#REF!&gt;1,#REF!&lt;=500000),3,IF(AND(#REF!&gt;500000,#REF!&lt;=100000),2,IF(AND(#REF!&gt;100000,#REF!&lt;=600000),3,0)))</f>
        <v>#REF!</v>
      </c>
      <c r="BH63" s="19">
        <f t="shared" si="4"/>
        <v>2</v>
      </c>
      <c r="BI63" s="21" t="e">
        <f t="shared" si="7"/>
        <v>#REF!</v>
      </c>
      <c r="BJ63" s="2"/>
    </row>
    <row r="64" spans="1:62" ht="18" customHeight="1">
      <c r="A64" s="49">
        <v>56</v>
      </c>
      <c r="B64" s="50" t="s">
        <v>723</v>
      </c>
      <c r="C64" s="51">
        <v>108151415355</v>
      </c>
      <c r="D64" s="52" t="s">
        <v>197</v>
      </c>
      <c r="E64" s="50" t="s">
        <v>638</v>
      </c>
      <c r="F64" s="50" t="s">
        <v>1190</v>
      </c>
      <c r="G64" s="52" t="s">
        <v>808</v>
      </c>
      <c r="H64" s="60">
        <v>3.225</v>
      </c>
      <c r="I64" s="41">
        <v>64</v>
      </c>
      <c r="J64" s="18">
        <v>20</v>
      </c>
      <c r="K64" s="18" t="s">
        <v>183</v>
      </c>
      <c r="L64" s="18" t="s">
        <v>933</v>
      </c>
      <c r="M64" s="18">
        <v>20</v>
      </c>
      <c r="N64" s="18" t="s">
        <v>255</v>
      </c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>
        <v>1</v>
      </c>
      <c r="AT64" s="19">
        <f t="shared" si="6"/>
        <v>1</v>
      </c>
      <c r="AU64" s="18" t="s">
        <v>217</v>
      </c>
      <c r="AV64" s="18">
        <v>5</v>
      </c>
      <c r="AW64" s="18" t="s">
        <v>893</v>
      </c>
      <c r="AX64" s="18" t="s">
        <v>835</v>
      </c>
      <c r="AY64" s="20">
        <v>31574</v>
      </c>
      <c r="AZ64" s="19">
        <v>23</v>
      </c>
      <c r="BA64" s="19" t="e">
        <f>IF(AND(#REF!&gt;2000000,#REF!&lt;=6000000),1,IF(AND(#REF!&gt;1000000,#REF!&lt;=2000000),2,IF(AND(#REF!&gt;500000,#REF!&lt;=1000000),3,IF(AND(#REF!&gt;1,#REF!&lt;=500000),4,0))))</f>
        <v>#REF!</v>
      </c>
      <c r="BB64" s="19" t="e">
        <f>IF(AND(#REF!&gt;1,#REF!&lt;=3),1,IF(AND(#REF!&gt;3,#REF!&lt;=5),2,IF(AND(#REF!&gt;5,#REF!&lt;=7),3,4)))</f>
        <v>#REF!</v>
      </c>
      <c r="BC64" s="19">
        <f t="shared" si="1"/>
        <v>3</v>
      </c>
      <c r="BD64" s="19">
        <f t="shared" si="2"/>
        <v>1</v>
      </c>
      <c r="BE64" s="19">
        <f t="shared" si="3"/>
        <v>0</v>
      </c>
      <c r="BF64" s="19" t="e">
        <f>IF(AND(#REF!&gt;100000,#REF!&lt;=300000),1,IF(AND(#REF!&gt;=50000,#REF!&lt;=100000),2,IF(AND(#REF!&gt;1,#REF!&lt;50000),3,4)))</f>
        <v>#REF!</v>
      </c>
      <c r="BG64" s="19" t="e">
        <f>IF(AND(#REF!&gt;1,#REF!&lt;=500000),3,IF(AND(#REF!&gt;500000,#REF!&lt;=100000),2,IF(AND(#REF!&gt;100000,#REF!&lt;=600000),3,0)))</f>
        <v>#REF!</v>
      </c>
      <c r="BH64" s="19">
        <f t="shared" si="4"/>
        <v>5</v>
      </c>
      <c r="BI64" s="21" t="e">
        <f t="shared" si="7"/>
        <v>#REF!</v>
      </c>
      <c r="BJ64" s="2"/>
    </row>
    <row r="65" spans="1:62" ht="18" customHeight="1">
      <c r="A65" s="49">
        <v>57</v>
      </c>
      <c r="B65" s="50" t="s">
        <v>722</v>
      </c>
      <c r="C65" s="51">
        <v>106151452162</v>
      </c>
      <c r="D65" s="52" t="s">
        <v>889</v>
      </c>
      <c r="E65" s="50" t="s">
        <v>638</v>
      </c>
      <c r="F65" s="50" t="s">
        <v>1190</v>
      </c>
      <c r="G65" s="52" t="s">
        <v>810</v>
      </c>
      <c r="H65" s="60">
        <v>3.248</v>
      </c>
      <c r="I65" s="41">
        <v>243.6</v>
      </c>
      <c r="J65" s="18">
        <v>78</v>
      </c>
      <c r="K65" s="18" t="s">
        <v>178</v>
      </c>
      <c r="L65" s="18">
        <v>48.2</v>
      </c>
      <c r="M65" s="18">
        <v>20</v>
      </c>
      <c r="N65" s="18">
        <v>2.41</v>
      </c>
      <c r="O65" s="18" t="s">
        <v>181</v>
      </c>
      <c r="P65" s="18">
        <v>53.6</v>
      </c>
      <c r="Q65" s="18">
        <v>18</v>
      </c>
      <c r="R65" s="18">
        <v>2.98</v>
      </c>
      <c r="S65" s="18" t="s">
        <v>182</v>
      </c>
      <c r="T65" s="18">
        <v>74.8</v>
      </c>
      <c r="U65" s="18">
        <v>21</v>
      </c>
      <c r="V65" s="18">
        <v>3.56</v>
      </c>
      <c r="W65" s="18" t="s">
        <v>214</v>
      </c>
      <c r="X65" s="18">
        <v>23.8</v>
      </c>
      <c r="Y65" s="18">
        <v>7</v>
      </c>
      <c r="Z65" s="18">
        <v>3.4</v>
      </c>
      <c r="AA65" s="18" t="s">
        <v>183</v>
      </c>
      <c r="AB65" s="18">
        <v>43.2</v>
      </c>
      <c r="AC65" s="18">
        <v>12</v>
      </c>
      <c r="AD65" s="18">
        <v>3.6</v>
      </c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>
        <v>4</v>
      </c>
      <c r="AT65" s="19">
        <f t="shared" si="6"/>
        <v>4</v>
      </c>
      <c r="AU65" s="18" t="s">
        <v>217</v>
      </c>
      <c r="AV65" s="18">
        <v>5</v>
      </c>
      <c r="AW65" s="18" t="s">
        <v>893</v>
      </c>
      <c r="AX65" s="18" t="s">
        <v>887</v>
      </c>
      <c r="AY65" s="20">
        <v>8690</v>
      </c>
      <c r="AZ65" s="19">
        <v>86</v>
      </c>
      <c r="BA65" s="19" t="e">
        <f>IF(AND(#REF!&gt;2000000,#REF!&lt;=6000000),1,IF(AND(#REF!&gt;1000000,#REF!&lt;=2000000),2,IF(AND(#REF!&gt;500000,#REF!&lt;=1000000),3,IF(AND(#REF!&gt;1,#REF!&lt;=500000),4,0))))</f>
        <v>#REF!</v>
      </c>
      <c r="BB65" s="19" t="e">
        <f>IF(AND(#REF!&gt;1,#REF!&lt;=3),1,IF(AND(#REF!&gt;3,#REF!&lt;=5),2,IF(AND(#REF!&gt;5,#REF!&lt;=7),3,4)))</f>
        <v>#REF!</v>
      </c>
      <c r="BC65" s="19">
        <f t="shared" si="1"/>
        <v>3</v>
      </c>
      <c r="BD65" s="19">
        <f t="shared" si="2"/>
        <v>1</v>
      </c>
      <c r="BE65" s="19">
        <f t="shared" si="3"/>
        <v>0</v>
      </c>
      <c r="BF65" s="19" t="e">
        <f>IF(AND(#REF!&gt;100000,#REF!&lt;=300000),1,IF(AND(#REF!&gt;=50000,#REF!&lt;=100000),2,IF(AND(#REF!&gt;1,#REF!&lt;50000),3,4)))</f>
        <v>#REF!</v>
      </c>
      <c r="BG65" s="19" t="e">
        <f>IF(AND(#REF!&gt;1,#REF!&lt;=500000),3,IF(AND(#REF!&gt;500000,#REF!&lt;=100000),2,IF(AND(#REF!&gt;100000,#REF!&lt;=600000),3,0)))</f>
        <v>#REF!</v>
      </c>
      <c r="BH65" s="19">
        <f t="shared" si="4"/>
        <v>5</v>
      </c>
      <c r="BI65" s="21" t="e">
        <f t="shared" si="7"/>
        <v>#REF!</v>
      </c>
      <c r="BJ65" s="2"/>
    </row>
    <row r="66" spans="1:62" ht="18" customHeight="1">
      <c r="A66" s="49">
        <v>58</v>
      </c>
      <c r="B66" s="50" t="s">
        <v>720</v>
      </c>
      <c r="C66" s="51">
        <v>106151452143</v>
      </c>
      <c r="D66" s="52" t="s">
        <v>889</v>
      </c>
      <c r="E66" s="50" t="s">
        <v>638</v>
      </c>
      <c r="F66" s="50" t="s">
        <v>1190</v>
      </c>
      <c r="G66" s="52" t="s">
        <v>810</v>
      </c>
      <c r="H66" s="60">
        <v>3.398666</v>
      </c>
      <c r="I66" s="41">
        <v>253</v>
      </c>
      <c r="J66" s="18">
        <v>78</v>
      </c>
      <c r="K66" s="18" t="s">
        <v>178</v>
      </c>
      <c r="L66" s="18" t="s">
        <v>537</v>
      </c>
      <c r="M66" s="18">
        <v>20</v>
      </c>
      <c r="N66" s="18" t="s">
        <v>961</v>
      </c>
      <c r="O66" s="18" t="s">
        <v>181</v>
      </c>
      <c r="P66" s="18" t="s">
        <v>1084</v>
      </c>
      <c r="Q66" s="18">
        <v>18</v>
      </c>
      <c r="R66" s="18" t="s">
        <v>1076</v>
      </c>
      <c r="S66" s="18" t="s">
        <v>182</v>
      </c>
      <c r="T66" s="18" t="s">
        <v>198</v>
      </c>
      <c r="U66" s="18">
        <v>21</v>
      </c>
      <c r="V66" s="18" t="s">
        <v>848</v>
      </c>
      <c r="W66" s="18" t="s">
        <v>214</v>
      </c>
      <c r="X66" s="18" t="s">
        <v>367</v>
      </c>
      <c r="Y66" s="18">
        <v>7</v>
      </c>
      <c r="Z66" s="18" t="s">
        <v>202</v>
      </c>
      <c r="AA66" s="18" t="s">
        <v>183</v>
      </c>
      <c r="AB66" s="18" t="s">
        <v>705</v>
      </c>
      <c r="AC66" s="18">
        <v>12</v>
      </c>
      <c r="AD66" s="18" t="s">
        <v>200</v>
      </c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>
        <v>3</v>
      </c>
      <c r="AT66" s="19">
        <f t="shared" si="6"/>
        <v>3</v>
      </c>
      <c r="AU66" s="18" t="s">
        <v>721</v>
      </c>
      <c r="AV66" s="18"/>
      <c r="AW66" s="18" t="s">
        <v>893</v>
      </c>
      <c r="AX66" s="18" t="s">
        <v>194</v>
      </c>
      <c r="AY66" s="20">
        <v>34689</v>
      </c>
      <c r="AZ66" s="19">
        <v>15</v>
      </c>
      <c r="BA66" s="19" t="e">
        <f>IF(AND(#REF!&gt;2000000,#REF!&lt;=6000000),1,IF(AND(#REF!&gt;1000000,#REF!&lt;=2000000),2,IF(AND(#REF!&gt;500000,#REF!&lt;=1000000),3,IF(AND(#REF!&gt;1,#REF!&lt;=500000),4,0))))</f>
        <v>#REF!</v>
      </c>
      <c r="BB66" s="19" t="e">
        <f>IF(AND(#REF!&gt;1,#REF!&lt;=3),1,IF(AND(#REF!&gt;3,#REF!&lt;=5),2,IF(AND(#REF!&gt;5,#REF!&lt;=7),3,4)))</f>
        <v>#REF!</v>
      </c>
      <c r="BC66" s="19">
        <f t="shared" si="1"/>
        <v>4</v>
      </c>
      <c r="BD66" s="19">
        <f t="shared" si="2"/>
        <v>1</v>
      </c>
      <c r="BE66" s="19">
        <f t="shared" si="3"/>
        <v>0</v>
      </c>
      <c r="BF66" s="19" t="e">
        <f>IF(AND(#REF!&gt;100000,#REF!&lt;=300000),1,IF(AND(#REF!&gt;=50000,#REF!&lt;=100000),2,IF(AND(#REF!&gt;1,#REF!&lt;50000),3,4)))</f>
        <v>#REF!</v>
      </c>
      <c r="BG66" s="19" t="e">
        <f>IF(AND(#REF!&gt;1,#REF!&lt;=500000),3,IF(AND(#REF!&gt;500000,#REF!&lt;=100000),2,IF(AND(#REF!&gt;100000,#REF!&lt;=600000),3,0)))</f>
        <v>#REF!</v>
      </c>
      <c r="BH66" s="19">
        <f t="shared" si="4"/>
        <v>0</v>
      </c>
      <c r="BI66" s="21" t="e">
        <f t="shared" si="7"/>
        <v>#REF!</v>
      </c>
      <c r="BJ66" s="2"/>
    </row>
    <row r="67" spans="1:62" ht="18" customHeight="1">
      <c r="A67" s="49">
        <v>59</v>
      </c>
      <c r="B67" s="50" t="s">
        <v>719</v>
      </c>
      <c r="C67" s="51">
        <v>106151452185</v>
      </c>
      <c r="D67" s="52" t="s">
        <v>889</v>
      </c>
      <c r="E67" s="50" t="s">
        <v>638</v>
      </c>
      <c r="F67" s="50" t="s">
        <v>1190</v>
      </c>
      <c r="G67" s="52" t="s">
        <v>810</v>
      </c>
      <c r="H67" s="60">
        <v>3.401333</v>
      </c>
      <c r="I67" s="41">
        <v>253</v>
      </c>
      <c r="J67" s="18">
        <v>78</v>
      </c>
      <c r="K67" s="18" t="s">
        <v>178</v>
      </c>
      <c r="L67" s="18" t="s">
        <v>782</v>
      </c>
      <c r="M67" s="18">
        <v>20</v>
      </c>
      <c r="N67" s="18" t="s">
        <v>974</v>
      </c>
      <c r="O67" s="18" t="s">
        <v>181</v>
      </c>
      <c r="P67" s="18" t="s">
        <v>914</v>
      </c>
      <c r="Q67" s="18">
        <v>18</v>
      </c>
      <c r="R67" s="18" t="s">
        <v>397</v>
      </c>
      <c r="S67" s="18" t="s">
        <v>182</v>
      </c>
      <c r="T67" s="18" t="s">
        <v>265</v>
      </c>
      <c r="U67" s="18">
        <v>21</v>
      </c>
      <c r="V67" s="18" t="s">
        <v>845</v>
      </c>
      <c r="W67" s="18" t="s">
        <v>214</v>
      </c>
      <c r="X67" s="18" t="s">
        <v>560</v>
      </c>
      <c r="Y67" s="18">
        <v>7</v>
      </c>
      <c r="Z67" s="18" t="s">
        <v>248</v>
      </c>
      <c r="AA67" s="18" t="s">
        <v>183</v>
      </c>
      <c r="AB67" s="18" t="s">
        <v>107</v>
      </c>
      <c r="AC67" s="18">
        <v>12</v>
      </c>
      <c r="AD67" s="18" t="s">
        <v>200</v>
      </c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>
        <v>1</v>
      </c>
      <c r="AT67" s="19">
        <f t="shared" si="6"/>
        <v>1</v>
      </c>
      <c r="AU67" s="18" t="s">
        <v>112</v>
      </c>
      <c r="AV67" s="18"/>
      <c r="AW67" s="18" t="s">
        <v>115</v>
      </c>
      <c r="AX67" s="18" t="s">
        <v>91</v>
      </c>
      <c r="AY67" s="20">
        <v>6551</v>
      </c>
      <c r="AZ67" s="19">
        <v>92</v>
      </c>
      <c r="BA67" s="19" t="e">
        <f>IF(AND(#REF!&gt;2000000,#REF!&lt;=6000000),1,IF(AND(#REF!&gt;1000000,#REF!&lt;=2000000),2,IF(AND(#REF!&gt;500000,#REF!&lt;=1000000),3,IF(AND(#REF!&gt;1,#REF!&lt;=500000),4,0))))</f>
        <v>#REF!</v>
      </c>
      <c r="BB67" s="19" t="e">
        <f>IF(AND(#REF!&gt;1,#REF!&lt;=3),1,IF(AND(#REF!&gt;3,#REF!&lt;=5),2,IF(AND(#REF!&gt;5,#REF!&lt;=7),3,4)))</f>
        <v>#REF!</v>
      </c>
      <c r="BC67" s="19">
        <f t="shared" si="1"/>
        <v>4</v>
      </c>
      <c r="BD67" s="19">
        <f t="shared" si="2"/>
        <v>1</v>
      </c>
      <c r="BE67" s="19">
        <f t="shared" si="3"/>
        <v>0</v>
      </c>
      <c r="BF67" s="19" t="e">
        <f>IF(AND(#REF!&gt;100000,#REF!&lt;=300000),1,IF(AND(#REF!&gt;=50000,#REF!&lt;=100000),2,IF(AND(#REF!&gt;1,#REF!&lt;50000),3,4)))</f>
        <v>#REF!</v>
      </c>
      <c r="BG67" s="19" t="e">
        <f>IF(AND(#REF!&gt;1,#REF!&lt;=500000),3,IF(AND(#REF!&gt;500000,#REF!&lt;=100000),2,IF(AND(#REF!&gt;100000,#REF!&lt;=600000),3,0)))</f>
        <v>#REF!</v>
      </c>
      <c r="BH67" s="19">
        <f t="shared" si="4"/>
        <v>0</v>
      </c>
      <c r="BI67" s="21" t="e">
        <f t="shared" si="7"/>
        <v>#REF!</v>
      </c>
      <c r="BJ67" s="2"/>
    </row>
    <row r="68" spans="1:62" ht="18" customHeight="1">
      <c r="A68" s="49">
        <v>60</v>
      </c>
      <c r="B68" s="50" t="s">
        <v>718</v>
      </c>
      <c r="C68" s="51">
        <v>107151406987</v>
      </c>
      <c r="D68" s="52" t="s">
        <v>889</v>
      </c>
      <c r="E68" s="50" t="s">
        <v>638</v>
      </c>
      <c r="F68" s="50" t="s">
        <v>1190</v>
      </c>
      <c r="G68" s="52" t="s">
        <v>809</v>
      </c>
      <c r="H68" s="60">
        <v>3.321052</v>
      </c>
      <c r="I68" s="41">
        <v>118</v>
      </c>
      <c r="J68" s="18">
        <v>35</v>
      </c>
      <c r="K68" s="18" t="s">
        <v>181</v>
      </c>
      <c r="L68" s="18" t="s">
        <v>528</v>
      </c>
      <c r="M68" s="18">
        <v>16</v>
      </c>
      <c r="N68" s="18" t="s">
        <v>224</v>
      </c>
      <c r="O68" s="18" t="s">
        <v>182</v>
      </c>
      <c r="P68" s="18" t="s">
        <v>555</v>
      </c>
      <c r="Q68" s="18">
        <v>19</v>
      </c>
      <c r="R68" s="18" t="s">
        <v>268</v>
      </c>
      <c r="S68" s="18" t="s">
        <v>183</v>
      </c>
      <c r="T68" s="18"/>
      <c r="U68" s="18">
        <v>22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>
        <v>1</v>
      </c>
      <c r="AT68" s="19">
        <f t="shared" si="6"/>
        <v>1</v>
      </c>
      <c r="AU68" s="18" t="s">
        <v>193</v>
      </c>
      <c r="AV68" s="18">
        <v>2</v>
      </c>
      <c r="AW68" s="18" t="s">
        <v>186</v>
      </c>
      <c r="AX68" s="18" t="s">
        <v>835</v>
      </c>
      <c r="AY68" s="20">
        <v>32773</v>
      </c>
      <c r="AZ68" s="19">
        <v>20</v>
      </c>
      <c r="BA68" s="19" t="e">
        <f>IF(AND(#REF!&gt;2000000,#REF!&lt;=6000000),1,IF(AND(#REF!&gt;1000000,#REF!&lt;=2000000),2,IF(AND(#REF!&gt;500000,#REF!&lt;=1000000),3,IF(AND(#REF!&gt;1,#REF!&lt;=500000),4,0))))</f>
        <v>#REF!</v>
      </c>
      <c r="BB68" s="19" t="e">
        <f>IF(AND(#REF!&gt;1,#REF!&lt;=3),1,IF(AND(#REF!&gt;3,#REF!&lt;=5),2,IF(AND(#REF!&gt;5,#REF!&lt;=7),3,4)))</f>
        <v>#REF!</v>
      </c>
      <c r="BC68" s="19">
        <f t="shared" si="1"/>
        <v>4</v>
      </c>
      <c r="BD68" s="19">
        <f t="shared" si="2"/>
        <v>1</v>
      </c>
      <c r="BE68" s="19">
        <f t="shared" si="3"/>
        <v>0</v>
      </c>
      <c r="BF68" s="19" t="e">
        <f>IF(AND(#REF!&gt;100000,#REF!&lt;=300000),1,IF(AND(#REF!&gt;=50000,#REF!&lt;=100000),2,IF(AND(#REF!&gt;1,#REF!&lt;50000),3,4)))</f>
        <v>#REF!</v>
      </c>
      <c r="BG68" s="19" t="e">
        <f>IF(AND(#REF!&gt;1,#REF!&lt;=500000),3,IF(AND(#REF!&gt;500000,#REF!&lt;=100000),2,IF(AND(#REF!&gt;100000,#REF!&lt;=600000),3,0)))</f>
        <v>#REF!</v>
      </c>
      <c r="BH68" s="19">
        <f t="shared" si="4"/>
        <v>2</v>
      </c>
      <c r="BI68" s="21" t="e">
        <f t="shared" si="7"/>
        <v>#REF!</v>
      </c>
      <c r="BJ68" s="2"/>
    </row>
    <row r="69" spans="1:62" ht="18" customHeight="1">
      <c r="A69" s="49">
        <v>61</v>
      </c>
      <c r="B69" s="50" t="s">
        <v>717</v>
      </c>
      <c r="C69" s="51">
        <v>107151410153</v>
      </c>
      <c r="D69" s="52" t="s">
        <v>889</v>
      </c>
      <c r="E69" s="50" t="s">
        <v>638</v>
      </c>
      <c r="F69" s="50" t="s">
        <v>1190</v>
      </c>
      <c r="G69" s="52" t="s">
        <v>809</v>
      </c>
      <c r="H69" s="60">
        <v>3.348214</v>
      </c>
      <c r="I69" s="41">
        <v>187</v>
      </c>
      <c r="J69" s="18">
        <v>56</v>
      </c>
      <c r="K69" s="18" t="s">
        <v>181</v>
      </c>
      <c r="L69" s="18" t="s">
        <v>611</v>
      </c>
      <c r="M69" s="18">
        <v>16</v>
      </c>
      <c r="N69" s="18" t="s">
        <v>6</v>
      </c>
      <c r="O69" s="18" t="s">
        <v>182</v>
      </c>
      <c r="P69" s="18" t="s">
        <v>553</v>
      </c>
      <c r="Q69" s="18">
        <v>19</v>
      </c>
      <c r="R69" s="18" t="s">
        <v>118</v>
      </c>
      <c r="S69" s="18" t="s">
        <v>183</v>
      </c>
      <c r="T69" s="18" t="s">
        <v>883</v>
      </c>
      <c r="U69" s="18">
        <v>21</v>
      </c>
      <c r="V69" s="18" t="s">
        <v>208</v>
      </c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>
        <v>4</v>
      </c>
      <c r="AT69" s="19">
        <f t="shared" si="6"/>
        <v>4</v>
      </c>
      <c r="AU69" s="18" t="s">
        <v>249</v>
      </c>
      <c r="AV69" s="18">
        <v>2</v>
      </c>
      <c r="AW69" s="18" t="s">
        <v>893</v>
      </c>
      <c r="AX69" s="18" t="s">
        <v>835</v>
      </c>
      <c r="AY69" s="20">
        <v>32565</v>
      </c>
      <c r="AZ69" s="19">
        <v>20</v>
      </c>
      <c r="BA69" s="19" t="e">
        <f>IF(AND(#REF!&gt;2000000,#REF!&lt;=6000000),1,IF(AND(#REF!&gt;1000000,#REF!&lt;=2000000),2,IF(AND(#REF!&gt;500000,#REF!&lt;=1000000),3,IF(AND(#REF!&gt;1,#REF!&lt;=500000),4,0))))</f>
        <v>#REF!</v>
      </c>
      <c r="BB69" s="19" t="e">
        <f>IF(AND(#REF!&gt;1,#REF!&lt;=3),1,IF(AND(#REF!&gt;3,#REF!&lt;=5),2,IF(AND(#REF!&gt;5,#REF!&lt;=7),3,4)))</f>
        <v>#REF!</v>
      </c>
      <c r="BC69" s="19">
        <f t="shared" si="1"/>
        <v>4</v>
      </c>
      <c r="BD69" s="19">
        <f t="shared" si="2"/>
        <v>1</v>
      </c>
      <c r="BE69" s="19">
        <f t="shared" si="3"/>
        <v>0</v>
      </c>
      <c r="BF69" s="19" t="e">
        <f>IF(AND(#REF!&gt;100000,#REF!&lt;=300000),1,IF(AND(#REF!&gt;=50000,#REF!&lt;=100000),2,IF(AND(#REF!&gt;1,#REF!&lt;50000),3,4)))</f>
        <v>#REF!</v>
      </c>
      <c r="BG69" s="19" t="e">
        <f>IF(AND(#REF!&gt;1,#REF!&lt;=500000),3,IF(AND(#REF!&gt;500000,#REF!&lt;=100000),2,IF(AND(#REF!&gt;100000,#REF!&lt;=600000),3,0)))</f>
        <v>#REF!</v>
      </c>
      <c r="BH69" s="19">
        <f t="shared" si="4"/>
        <v>2</v>
      </c>
      <c r="BI69" s="21" t="e">
        <f t="shared" si="7"/>
        <v>#REF!</v>
      </c>
      <c r="BJ69" s="2"/>
    </row>
    <row r="70" spans="1:62" ht="18" customHeight="1">
      <c r="A70" s="49">
        <v>62</v>
      </c>
      <c r="B70" s="50" t="s">
        <v>715</v>
      </c>
      <c r="C70" s="51">
        <v>106151452188</v>
      </c>
      <c r="D70" s="52" t="s">
        <v>889</v>
      </c>
      <c r="E70" s="50" t="s">
        <v>638</v>
      </c>
      <c r="F70" s="50" t="s">
        <v>1190</v>
      </c>
      <c r="G70" s="52" t="s">
        <v>810</v>
      </c>
      <c r="H70" s="60">
        <v>3.222666</v>
      </c>
      <c r="I70" s="41">
        <v>240</v>
      </c>
      <c r="J70" s="18">
        <v>78</v>
      </c>
      <c r="K70" s="18" t="s">
        <v>178</v>
      </c>
      <c r="L70" s="18" t="s">
        <v>957</v>
      </c>
      <c r="M70" s="18">
        <v>20</v>
      </c>
      <c r="N70" s="18" t="s">
        <v>986</v>
      </c>
      <c r="O70" s="18" t="s">
        <v>181</v>
      </c>
      <c r="P70" s="18" t="s">
        <v>45</v>
      </c>
      <c r="Q70" s="18">
        <v>18</v>
      </c>
      <c r="R70" s="18">
        <v>3</v>
      </c>
      <c r="S70" s="18" t="s">
        <v>182</v>
      </c>
      <c r="T70" s="18" t="s">
        <v>919</v>
      </c>
      <c r="U70" s="18">
        <v>21</v>
      </c>
      <c r="V70" s="18" t="s">
        <v>187</v>
      </c>
      <c r="W70" s="18" t="s">
        <v>214</v>
      </c>
      <c r="X70" s="18" t="s">
        <v>78</v>
      </c>
      <c r="Y70" s="18">
        <v>7</v>
      </c>
      <c r="Z70" s="18" t="s">
        <v>228</v>
      </c>
      <c r="AA70" s="18" t="s">
        <v>183</v>
      </c>
      <c r="AB70" s="18" t="s">
        <v>716</v>
      </c>
      <c r="AC70" s="18">
        <v>12</v>
      </c>
      <c r="AD70" s="18" t="s">
        <v>106</v>
      </c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>
        <v>1</v>
      </c>
      <c r="AT70" s="19">
        <f t="shared" si="6"/>
        <v>1</v>
      </c>
      <c r="AU70" s="18" t="s">
        <v>112</v>
      </c>
      <c r="AV70" s="18"/>
      <c r="AW70" s="18" t="s">
        <v>186</v>
      </c>
      <c r="AX70" s="18" t="s">
        <v>878</v>
      </c>
      <c r="AY70" s="20">
        <v>21131</v>
      </c>
      <c r="AZ70" s="19">
        <v>52</v>
      </c>
      <c r="BA70" s="19" t="e">
        <f>IF(AND(#REF!&gt;2000000,#REF!&lt;=6000000),1,IF(AND(#REF!&gt;1000000,#REF!&lt;=2000000),2,IF(AND(#REF!&gt;500000,#REF!&lt;=1000000),3,IF(AND(#REF!&gt;1,#REF!&lt;=500000),4,0))))</f>
        <v>#REF!</v>
      </c>
      <c r="BB70" s="19" t="e">
        <f>IF(AND(#REF!&gt;1,#REF!&lt;=3),1,IF(AND(#REF!&gt;3,#REF!&lt;=5),2,IF(AND(#REF!&gt;5,#REF!&lt;=7),3,4)))</f>
        <v>#REF!</v>
      </c>
      <c r="BC70" s="19">
        <f t="shared" si="1"/>
        <v>3</v>
      </c>
      <c r="BD70" s="19">
        <f t="shared" si="2"/>
        <v>1</v>
      </c>
      <c r="BE70" s="19">
        <f t="shared" si="3"/>
        <v>0</v>
      </c>
      <c r="BF70" s="19" t="e">
        <f>IF(AND(#REF!&gt;100000,#REF!&lt;=300000),1,IF(AND(#REF!&gt;=50000,#REF!&lt;=100000),2,IF(AND(#REF!&gt;1,#REF!&lt;50000),3,4)))</f>
        <v>#REF!</v>
      </c>
      <c r="BG70" s="19" t="e">
        <f>IF(AND(#REF!&gt;1,#REF!&lt;=500000),3,IF(AND(#REF!&gt;500000,#REF!&lt;=100000),2,IF(AND(#REF!&gt;100000,#REF!&lt;=600000),3,0)))</f>
        <v>#REF!</v>
      </c>
      <c r="BH70" s="19">
        <f t="shared" si="4"/>
        <v>0</v>
      </c>
      <c r="BI70" s="21" t="e">
        <f t="shared" si="7"/>
        <v>#REF!</v>
      </c>
      <c r="BJ70" s="2"/>
    </row>
    <row r="71" spans="1:62" ht="18" customHeight="1">
      <c r="A71" s="49">
        <v>63</v>
      </c>
      <c r="B71" s="50" t="s">
        <v>713</v>
      </c>
      <c r="C71" s="51">
        <v>106151401872</v>
      </c>
      <c r="D71" s="52" t="s">
        <v>889</v>
      </c>
      <c r="E71" s="50" t="s">
        <v>638</v>
      </c>
      <c r="F71" s="50" t="s">
        <v>1190</v>
      </c>
      <c r="G71" s="52" t="s">
        <v>810</v>
      </c>
      <c r="H71" s="60">
        <v>3.332926</v>
      </c>
      <c r="I71" s="41">
        <v>285</v>
      </c>
      <c r="J71" s="18">
        <v>92</v>
      </c>
      <c r="K71" s="18" t="s">
        <v>176</v>
      </c>
      <c r="L71" s="18" t="s">
        <v>257</v>
      </c>
      <c r="M71" s="18">
        <v>20</v>
      </c>
      <c r="N71" s="18" t="s">
        <v>220</v>
      </c>
      <c r="O71" s="18" t="s">
        <v>178</v>
      </c>
      <c r="P71" s="18" t="s">
        <v>849</v>
      </c>
      <c r="Q71" s="18">
        <v>21</v>
      </c>
      <c r="R71" s="18" t="s">
        <v>202</v>
      </c>
      <c r="S71" s="18" t="s">
        <v>181</v>
      </c>
      <c r="T71" s="18">
        <v>56</v>
      </c>
      <c r="U71" s="18">
        <v>17</v>
      </c>
      <c r="V71" s="18" t="s">
        <v>248</v>
      </c>
      <c r="W71" s="18" t="s">
        <v>182</v>
      </c>
      <c r="X71" s="18" t="s">
        <v>225</v>
      </c>
      <c r="Y71" s="18">
        <v>21</v>
      </c>
      <c r="Z71" s="18" t="s">
        <v>187</v>
      </c>
      <c r="AA71" s="18" t="s">
        <v>214</v>
      </c>
      <c r="AB71" s="18">
        <v>16</v>
      </c>
      <c r="AC71" s="18">
        <v>4</v>
      </c>
      <c r="AD71" s="18">
        <v>4</v>
      </c>
      <c r="AE71" s="18" t="s">
        <v>183</v>
      </c>
      <c r="AF71" s="18" t="s">
        <v>694</v>
      </c>
      <c r="AG71" s="18">
        <v>9</v>
      </c>
      <c r="AH71" s="18" t="s">
        <v>714</v>
      </c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>
        <v>1</v>
      </c>
      <c r="AT71" s="19">
        <f t="shared" si="6"/>
        <v>1</v>
      </c>
      <c r="AU71" s="18" t="s">
        <v>111</v>
      </c>
      <c r="AV71" s="18"/>
      <c r="AW71" s="18" t="s">
        <v>893</v>
      </c>
      <c r="AX71" s="18" t="s">
        <v>1058</v>
      </c>
      <c r="AY71" s="20">
        <v>30836</v>
      </c>
      <c r="AZ71" s="19">
        <v>25</v>
      </c>
      <c r="BA71" s="19" t="e">
        <f>IF(AND(#REF!&gt;2000000,#REF!&lt;=6000000),1,IF(AND(#REF!&gt;1000000,#REF!&lt;=2000000),2,IF(AND(#REF!&gt;500000,#REF!&lt;=1000000),3,IF(AND(#REF!&gt;1,#REF!&lt;=500000),4,0))))</f>
        <v>#REF!</v>
      </c>
      <c r="BB71" s="19" t="e">
        <f>IF(AND(#REF!&gt;1,#REF!&lt;=3),1,IF(AND(#REF!&gt;3,#REF!&lt;=5),2,IF(AND(#REF!&gt;5,#REF!&lt;=7),3,4)))</f>
        <v>#REF!</v>
      </c>
      <c r="BC71" s="19">
        <f t="shared" si="1"/>
        <v>4</v>
      </c>
      <c r="BD71" s="19">
        <f t="shared" si="2"/>
        <v>1</v>
      </c>
      <c r="BE71" s="19">
        <f t="shared" si="3"/>
        <v>0</v>
      </c>
      <c r="BF71" s="19" t="e">
        <f>IF(AND(#REF!&gt;100000,#REF!&lt;=300000),1,IF(AND(#REF!&gt;=50000,#REF!&lt;=100000),2,IF(AND(#REF!&gt;1,#REF!&lt;50000),3,4)))</f>
        <v>#REF!</v>
      </c>
      <c r="BG71" s="19" t="e">
        <f>IF(AND(#REF!&gt;1,#REF!&lt;=500000),3,IF(AND(#REF!&gt;500000,#REF!&lt;=100000),2,IF(AND(#REF!&gt;100000,#REF!&lt;=600000),3,0)))</f>
        <v>#REF!</v>
      </c>
      <c r="BH71" s="19">
        <f t="shared" si="4"/>
        <v>0</v>
      </c>
      <c r="BI71" s="21" t="e">
        <f t="shared" si="7"/>
        <v>#REF!</v>
      </c>
      <c r="BJ71" s="2"/>
    </row>
    <row r="72" spans="1:62" ht="18" customHeight="1">
      <c r="A72" s="49">
        <v>64</v>
      </c>
      <c r="B72" s="50" t="s">
        <v>712</v>
      </c>
      <c r="C72" s="51">
        <v>106151452164</v>
      </c>
      <c r="D72" s="52" t="s">
        <v>889</v>
      </c>
      <c r="E72" s="50" t="s">
        <v>638</v>
      </c>
      <c r="F72" s="50" t="s">
        <v>1190</v>
      </c>
      <c r="G72" s="52" t="s">
        <v>810</v>
      </c>
      <c r="H72" s="60">
        <v>3.394666</v>
      </c>
      <c r="I72" s="41">
        <v>253</v>
      </c>
      <c r="J72" s="18">
        <v>78</v>
      </c>
      <c r="K72" s="18" t="s">
        <v>178</v>
      </c>
      <c r="L72" s="18" t="s">
        <v>544</v>
      </c>
      <c r="M72" s="18">
        <v>20</v>
      </c>
      <c r="N72" s="18" t="s">
        <v>220</v>
      </c>
      <c r="O72" s="18" t="s">
        <v>181</v>
      </c>
      <c r="P72" s="18" t="s">
        <v>10</v>
      </c>
      <c r="Q72" s="18">
        <v>18</v>
      </c>
      <c r="R72" s="18" t="s">
        <v>1076</v>
      </c>
      <c r="S72" s="18" t="s">
        <v>182</v>
      </c>
      <c r="T72" s="18" t="s">
        <v>865</v>
      </c>
      <c r="U72" s="18">
        <v>21</v>
      </c>
      <c r="V72" s="18" t="s">
        <v>202</v>
      </c>
      <c r="W72" s="18" t="s">
        <v>214</v>
      </c>
      <c r="X72" s="18" t="s">
        <v>560</v>
      </c>
      <c r="Y72" s="18">
        <v>7</v>
      </c>
      <c r="Z72" s="18" t="s">
        <v>248</v>
      </c>
      <c r="AA72" s="18" t="s">
        <v>183</v>
      </c>
      <c r="AB72" s="18" t="s">
        <v>87</v>
      </c>
      <c r="AC72" s="18">
        <v>12</v>
      </c>
      <c r="AD72" s="18" t="s">
        <v>195</v>
      </c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>
        <v>1</v>
      </c>
      <c r="AT72" s="19">
        <f t="shared" si="6"/>
        <v>1</v>
      </c>
      <c r="AU72" s="18" t="s">
        <v>190</v>
      </c>
      <c r="AV72" s="18">
        <v>5</v>
      </c>
      <c r="AW72" s="18" t="s">
        <v>893</v>
      </c>
      <c r="AX72" s="18" t="s">
        <v>232</v>
      </c>
      <c r="AY72" s="20">
        <v>31754</v>
      </c>
      <c r="AZ72" s="19">
        <v>23</v>
      </c>
      <c r="BA72" s="19" t="e">
        <f>IF(AND(#REF!&gt;2000000,#REF!&lt;=6000000),1,IF(AND(#REF!&gt;1000000,#REF!&lt;=2000000),2,IF(AND(#REF!&gt;500000,#REF!&lt;=1000000),3,IF(AND(#REF!&gt;1,#REF!&lt;=500000),4,0))))</f>
        <v>#REF!</v>
      </c>
      <c r="BB72" s="19" t="e">
        <f>IF(AND(#REF!&gt;1,#REF!&lt;=3),1,IF(AND(#REF!&gt;3,#REF!&lt;=5),2,IF(AND(#REF!&gt;5,#REF!&lt;=7),3,4)))</f>
        <v>#REF!</v>
      </c>
      <c r="BC72" s="19">
        <f t="shared" si="1"/>
        <v>4</v>
      </c>
      <c r="BD72" s="19">
        <f t="shared" si="2"/>
        <v>1</v>
      </c>
      <c r="BE72" s="19">
        <f t="shared" si="3"/>
        <v>0</v>
      </c>
      <c r="BF72" s="19" t="e">
        <f>IF(AND(#REF!&gt;100000,#REF!&lt;=300000),1,IF(AND(#REF!&gt;=50000,#REF!&lt;=100000),2,IF(AND(#REF!&gt;1,#REF!&lt;50000),3,4)))</f>
        <v>#REF!</v>
      </c>
      <c r="BG72" s="19" t="e">
        <f>IF(AND(#REF!&gt;1,#REF!&lt;=500000),3,IF(AND(#REF!&gt;500000,#REF!&lt;=100000),2,IF(AND(#REF!&gt;100000,#REF!&lt;=600000),3,0)))</f>
        <v>#REF!</v>
      </c>
      <c r="BH72" s="19">
        <f t="shared" si="4"/>
        <v>5</v>
      </c>
      <c r="BI72" s="21" t="e">
        <f t="shared" si="7"/>
        <v>#REF!</v>
      </c>
      <c r="BJ72" s="2"/>
    </row>
    <row r="73" spans="1:62" ht="18" customHeight="1">
      <c r="A73" s="49">
        <v>65</v>
      </c>
      <c r="B73" s="50" t="s">
        <v>572</v>
      </c>
      <c r="C73" s="51">
        <v>108152420483</v>
      </c>
      <c r="D73" s="52" t="s">
        <v>889</v>
      </c>
      <c r="E73" s="50" t="s">
        <v>638</v>
      </c>
      <c r="F73" s="50" t="s">
        <v>1190</v>
      </c>
      <c r="G73" s="52" t="s">
        <v>808</v>
      </c>
      <c r="H73" s="60">
        <v>3.761904</v>
      </c>
      <c r="I73" s="42">
        <v>69.1</v>
      </c>
      <c r="J73" s="22">
        <v>21</v>
      </c>
      <c r="K73" s="22" t="s">
        <v>183</v>
      </c>
      <c r="L73" s="22">
        <v>69.1</v>
      </c>
      <c r="M73" s="22">
        <v>21</v>
      </c>
      <c r="N73" s="22">
        <v>3.29</v>
      </c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>
        <v>3</v>
      </c>
      <c r="AT73" s="23">
        <f aca="true" t="shared" si="8" ref="AT73:AT104">AR73+AS73</f>
        <v>3</v>
      </c>
      <c r="AU73" s="22" t="s">
        <v>938</v>
      </c>
      <c r="AV73" s="22">
        <v>5</v>
      </c>
      <c r="AW73" s="22" t="s">
        <v>893</v>
      </c>
      <c r="AX73" s="22" t="s">
        <v>196</v>
      </c>
      <c r="AY73" s="24">
        <v>32893</v>
      </c>
      <c r="AZ73" s="23">
        <v>19</v>
      </c>
      <c r="BA73" s="23" t="e">
        <f>IF(AND(#REF!&gt;2000000,#REF!&lt;=6000000),1,IF(AND(#REF!&gt;1000000,#REF!&lt;=2000000),2,IF(AND(#REF!&gt;500000,#REF!&lt;=1000000),3,IF(AND(#REF!&gt;1,#REF!&lt;=500000),4,0))))</f>
        <v>#REF!</v>
      </c>
      <c r="BB73" s="23" t="e">
        <f>IF(AND(#REF!&gt;1,#REF!&lt;=3),1,IF(AND(#REF!&gt;3,#REF!&lt;=5),2,IF(AND(#REF!&gt;5,#REF!&lt;=7),3,4)))</f>
        <v>#REF!</v>
      </c>
      <c r="BC73" s="23">
        <f aca="true" t="shared" si="9" ref="BC73:BC136">IF(AND(H73&gt;2,H73&lt;=2.25),1,IF(AND(H73&gt;2.25,H73&lt;=2.75),2,IF(AND(H73&gt;2.75,H73&lt;=3.25),3,IF(AND(H73&gt;3.25,H73&lt;=4),4,0))))</f>
        <v>4</v>
      </c>
      <c r="BD73" s="23">
        <f aca="true" t="shared" si="10" ref="BD73:BD136">IF(AND(AT73&gt;=1,AT73&lt;=5),1,IF(AND(AT73&gt;5,AT73&lt;=10),2,IF(AND(AT73&gt;10,AT73&lt;=15),3,IF(AND(AT73&gt;15,AT73&lt;=20),4,0))))</f>
        <v>1</v>
      </c>
      <c r="BE73" s="23">
        <f aca="true" t="shared" si="11" ref="BE73:BE136">IF(AND(C73&gt;0,C73&lt;1),1,IF(AND(C73&gt;1,C73&lt;=2),2,IF(AND(C73&gt;2,C73&lt;=3),3,0)))</f>
        <v>0</v>
      </c>
      <c r="BF73" s="23" t="e">
        <f>IF(AND(#REF!&gt;100000,#REF!&lt;=300000),1,IF(AND(#REF!&gt;=50000,#REF!&lt;=100000),2,IF(AND(#REF!&gt;1,#REF!&lt;50000),3,4)))</f>
        <v>#REF!</v>
      </c>
      <c r="BG73" s="23" t="e">
        <f>IF(AND(#REF!&gt;1,#REF!&lt;=500000),3,IF(AND(#REF!&gt;500000,#REF!&lt;=100000),2,IF(AND(#REF!&gt;100000,#REF!&lt;=600000),3,0)))</f>
        <v>#REF!</v>
      </c>
      <c r="BH73" s="23">
        <f aca="true" t="shared" si="12" ref="BH73:BH136">IF(AND(AV73&gt;0,AV73&lt;=2),2,IF(AND(AV73&gt;2,AV73&lt;=5),5,0))</f>
        <v>5</v>
      </c>
      <c r="BI73" s="25" t="e">
        <f aca="true" t="shared" si="13" ref="BI73:BI104">(BA73*2)+(BB73*1)+(BC73*2.5)+(BD73*1)+(BE73*1)+(BF73*1)+(BH73*1)</f>
        <v>#REF!</v>
      </c>
      <c r="BJ73" s="2"/>
    </row>
    <row r="74" spans="1:62" ht="18" customHeight="1">
      <c r="A74" s="49">
        <v>66</v>
      </c>
      <c r="B74" s="50" t="s">
        <v>711</v>
      </c>
      <c r="C74" s="51">
        <v>108151420235</v>
      </c>
      <c r="D74" s="52" t="s">
        <v>197</v>
      </c>
      <c r="E74" s="50" t="s">
        <v>638</v>
      </c>
      <c r="F74" s="50" t="s">
        <v>1190</v>
      </c>
      <c r="G74" s="52" t="s">
        <v>808</v>
      </c>
      <c r="H74" s="60">
        <v>3.22</v>
      </c>
      <c r="I74" s="40">
        <v>64</v>
      </c>
      <c r="J74" s="13">
        <v>20</v>
      </c>
      <c r="K74" s="13" t="s">
        <v>183</v>
      </c>
      <c r="L74" s="13" t="s">
        <v>254</v>
      </c>
      <c r="M74" s="13">
        <v>20</v>
      </c>
      <c r="N74" s="13" t="s">
        <v>255</v>
      </c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>
        <v>2</v>
      </c>
      <c r="AT74" s="14">
        <f t="shared" si="8"/>
        <v>2</v>
      </c>
      <c r="AU74" s="13" t="s">
        <v>193</v>
      </c>
      <c r="AV74" s="13">
        <v>2</v>
      </c>
      <c r="AW74" s="18" t="s">
        <v>893</v>
      </c>
      <c r="AX74" s="13" t="s">
        <v>835</v>
      </c>
      <c r="AY74" s="15">
        <v>31955</v>
      </c>
      <c r="AZ74" s="14">
        <v>22</v>
      </c>
      <c r="BA74" s="16" t="e">
        <f>IF(AND(#REF!&gt;2000000,#REF!&lt;=6000000),1,IF(AND(#REF!&gt;1000000,#REF!&lt;=2000000),2,IF(AND(#REF!&gt;500000,#REF!&lt;=1000000),3,IF(AND(#REF!&gt;1,#REF!&lt;=500000),4,0))))</f>
        <v>#REF!</v>
      </c>
      <c r="BB74" s="16" t="e">
        <f>IF(AND(#REF!&gt;1,#REF!&lt;=3),1,IF(AND(#REF!&gt;3,#REF!&lt;=5),2,IF(AND(#REF!&gt;5,#REF!&lt;=7),3,4)))</f>
        <v>#REF!</v>
      </c>
      <c r="BC74" s="16">
        <f t="shared" si="9"/>
        <v>3</v>
      </c>
      <c r="BD74" s="16">
        <f t="shared" si="10"/>
        <v>1</v>
      </c>
      <c r="BE74" s="16">
        <f t="shared" si="11"/>
        <v>0</v>
      </c>
      <c r="BF74" s="16" t="e">
        <f>IF(AND(#REF!&gt;100000,#REF!&lt;=300000),1,IF(AND(#REF!&gt;=50000,#REF!&lt;=100000),2,IF(AND(#REF!&gt;1,#REF!&lt;50000),3,4)))</f>
        <v>#REF!</v>
      </c>
      <c r="BG74" s="16" t="e">
        <f>IF(AND(#REF!&gt;1,#REF!&lt;=500000),3,IF(AND(#REF!&gt;500000,#REF!&lt;=100000),2,IF(AND(#REF!&gt;100000,#REF!&lt;=600000),3,0)))</f>
        <v>#REF!</v>
      </c>
      <c r="BH74" s="16">
        <f t="shared" si="12"/>
        <v>2</v>
      </c>
      <c r="BI74" s="17" t="e">
        <f t="shared" si="13"/>
        <v>#REF!</v>
      </c>
      <c r="BJ74" s="2"/>
    </row>
    <row r="75" spans="1:62" ht="18" customHeight="1">
      <c r="A75" s="49">
        <v>67</v>
      </c>
      <c r="B75" s="50" t="s">
        <v>710</v>
      </c>
      <c r="C75" s="51">
        <v>107151410141</v>
      </c>
      <c r="D75" s="52" t="s">
        <v>889</v>
      </c>
      <c r="E75" s="50" t="s">
        <v>638</v>
      </c>
      <c r="F75" s="50" t="s">
        <v>1190</v>
      </c>
      <c r="G75" s="52" t="s">
        <v>809</v>
      </c>
      <c r="H75" s="60">
        <v>3.319298</v>
      </c>
      <c r="I75" s="41">
        <v>189.2</v>
      </c>
      <c r="J75" s="18">
        <v>57</v>
      </c>
      <c r="K75" s="18" t="s">
        <v>181</v>
      </c>
      <c r="L75" s="18">
        <v>47.1</v>
      </c>
      <c r="M75" s="18">
        <v>15</v>
      </c>
      <c r="N75" s="18">
        <v>3.14</v>
      </c>
      <c r="O75" s="18" t="s">
        <v>182</v>
      </c>
      <c r="P75" s="18">
        <v>66.9</v>
      </c>
      <c r="Q75" s="18">
        <v>20</v>
      </c>
      <c r="R75" s="18">
        <v>3.35</v>
      </c>
      <c r="S75" s="18" t="s">
        <v>183</v>
      </c>
      <c r="T75" s="18">
        <v>75.2</v>
      </c>
      <c r="U75" s="18">
        <v>22</v>
      </c>
      <c r="V75" s="18">
        <v>3.42</v>
      </c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>
        <v>1</v>
      </c>
      <c r="AT75" s="19">
        <f t="shared" si="8"/>
        <v>1</v>
      </c>
      <c r="AU75" s="18" t="s">
        <v>249</v>
      </c>
      <c r="AV75" s="18">
        <v>2</v>
      </c>
      <c r="AW75" s="18" t="s">
        <v>186</v>
      </c>
      <c r="AX75" s="18" t="s">
        <v>868</v>
      </c>
      <c r="AY75" s="20">
        <v>32459</v>
      </c>
      <c r="AZ75" s="19">
        <v>21</v>
      </c>
      <c r="BA75" s="19" t="e">
        <f>IF(AND(#REF!&gt;2000000,#REF!&lt;=6000000),1,IF(AND(#REF!&gt;1000000,#REF!&lt;=2000000),2,IF(AND(#REF!&gt;500000,#REF!&lt;=1000000),3,IF(AND(#REF!&gt;1,#REF!&lt;=500000),4,0))))</f>
        <v>#REF!</v>
      </c>
      <c r="BB75" s="19" t="e">
        <f>IF(AND(#REF!&gt;1,#REF!&lt;=3),1,IF(AND(#REF!&gt;3,#REF!&lt;=5),2,IF(AND(#REF!&gt;5,#REF!&lt;=7),3,4)))</f>
        <v>#REF!</v>
      </c>
      <c r="BC75" s="19">
        <f t="shared" si="9"/>
        <v>4</v>
      </c>
      <c r="BD75" s="19">
        <f t="shared" si="10"/>
        <v>1</v>
      </c>
      <c r="BE75" s="19">
        <f t="shared" si="11"/>
        <v>0</v>
      </c>
      <c r="BF75" s="19" t="e">
        <f>IF(AND(#REF!&gt;100000,#REF!&lt;=300000),1,IF(AND(#REF!&gt;=50000,#REF!&lt;=100000),2,IF(AND(#REF!&gt;1,#REF!&lt;50000),3,4)))</f>
        <v>#REF!</v>
      </c>
      <c r="BG75" s="19" t="e">
        <f>IF(AND(#REF!&gt;1,#REF!&lt;=500000),3,IF(AND(#REF!&gt;500000,#REF!&lt;=100000),2,IF(AND(#REF!&gt;100000,#REF!&lt;=600000),3,0)))</f>
        <v>#REF!</v>
      </c>
      <c r="BH75" s="19">
        <f t="shared" si="12"/>
        <v>2</v>
      </c>
      <c r="BI75" s="21" t="e">
        <f t="shared" si="13"/>
        <v>#REF!</v>
      </c>
      <c r="BJ75" s="2"/>
    </row>
    <row r="76" spans="1:62" ht="18" customHeight="1">
      <c r="A76" s="49">
        <v>68</v>
      </c>
      <c r="B76" s="50" t="s">
        <v>709</v>
      </c>
      <c r="C76" s="51">
        <v>106151401878</v>
      </c>
      <c r="D76" s="52" t="s">
        <v>889</v>
      </c>
      <c r="E76" s="50" t="s">
        <v>638</v>
      </c>
      <c r="F76" s="50" t="s">
        <v>1190</v>
      </c>
      <c r="G76" s="52" t="s">
        <v>810</v>
      </c>
      <c r="H76" s="60">
        <v>3.235294</v>
      </c>
      <c r="I76" s="41">
        <v>289.8</v>
      </c>
      <c r="J76" s="18">
        <v>95</v>
      </c>
      <c r="K76" s="18" t="s">
        <v>176</v>
      </c>
      <c r="L76" s="18">
        <v>52.2</v>
      </c>
      <c r="M76" s="18">
        <v>20</v>
      </c>
      <c r="N76" s="18">
        <v>2.61</v>
      </c>
      <c r="O76" s="18" t="s">
        <v>178</v>
      </c>
      <c r="P76" s="18">
        <v>75.7</v>
      </c>
      <c r="Q76" s="18">
        <v>21</v>
      </c>
      <c r="R76" s="18">
        <v>3.6</v>
      </c>
      <c r="S76" s="18" t="s">
        <v>181</v>
      </c>
      <c r="T76" s="18">
        <v>59.8</v>
      </c>
      <c r="U76" s="18">
        <v>20</v>
      </c>
      <c r="V76" s="18">
        <v>2.99</v>
      </c>
      <c r="W76" s="18" t="s">
        <v>182</v>
      </c>
      <c r="X76" s="18">
        <v>74.1</v>
      </c>
      <c r="Y76" s="18">
        <v>21</v>
      </c>
      <c r="Z76" s="18">
        <v>3.53</v>
      </c>
      <c r="AA76" s="18" t="s">
        <v>214</v>
      </c>
      <c r="AB76" s="18">
        <v>16</v>
      </c>
      <c r="AC76" s="18">
        <v>4</v>
      </c>
      <c r="AD76" s="18">
        <v>4</v>
      </c>
      <c r="AE76" s="18" t="s">
        <v>183</v>
      </c>
      <c r="AF76" s="18">
        <v>12</v>
      </c>
      <c r="AG76" s="18">
        <v>9</v>
      </c>
      <c r="AH76" s="18">
        <v>1.33</v>
      </c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>
        <v>1</v>
      </c>
      <c r="AT76" s="19">
        <f t="shared" si="8"/>
        <v>1</v>
      </c>
      <c r="AU76" s="18" t="s">
        <v>111</v>
      </c>
      <c r="AV76" s="18"/>
      <c r="AW76" s="18" t="s">
        <v>893</v>
      </c>
      <c r="AX76" s="18" t="s">
        <v>835</v>
      </c>
      <c r="AY76" s="20">
        <v>7733</v>
      </c>
      <c r="AZ76" s="19">
        <v>88</v>
      </c>
      <c r="BA76" s="19" t="e">
        <f>IF(AND(#REF!&gt;2000000,#REF!&lt;=6000000),1,IF(AND(#REF!&gt;1000000,#REF!&lt;=2000000),2,IF(AND(#REF!&gt;500000,#REF!&lt;=1000000),3,IF(AND(#REF!&gt;1,#REF!&lt;=500000),4,0))))</f>
        <v>#REF!</v>
      </c>
      <c r="BB76" s="19" t="e">
        <f>IF(AND(#REF!&gt;1,#REF!&lt;=3),1,IF(AND(#REF!&gt;3,#REF!&lt;=5),2,IF(AND(#REF!&gt;5,#REF!&lt;=7),3,4)))</f>
        <v>#REF!</v>
      </c>
      <c r="BC76" s="19">
        <f t="shared" si="9"/>
        <v>3</v>
      </c>
      <c r="BD76" s="19">
        <f t="shared" si="10"/>
        <v>1</v>
      </c>
      <c r="BE76" s="19">
        <f t="shared" si="11"/>
        <v>0</v>
      </c>
      <c r="BF76" s="19" t="e">
        <f>IF(AND(#REF!&gt;100000,#REF!&lt;=300000),1,IF(AND(#REF!&gt;=50000,#REF!&lt;=100000),2,IF(AND(#REF!&gt;1,#REF!&lt;50000),3,4)))</f>
        <v>#REF!</v>
      </c>
      <c r="BG76" s="19" t="e">
        <f>IF(AND(#REF!&gt;1,#REF!&lt;=500000),3,IF(AND(#REF!&gt;500000,#REF!&lt;=100000),2,IF(AND(#REF!&gt;100000,#REF!&lt;=600000),3,0)))</f>
        <v>#REF!</v>
      </c>
      <c r="BH76" s="19">
        <f t="shared" si="12"/>
        <v>0</v>
      </c>
      <c r="BI76" s="21" t="e">
        <f t="shared" si="13"/>
        <v>#REF!</v>
      </c>
      <c r="BJ76" s="2"/>
    </row>
    <row r="77" spans="1:62" ht="18" customHeight="1">
      <c r="A77" s="49">
        <v>69</v>
      </c>
      <c r="B77" s="50" t="s">
        <v>708</v>
      </c>
      <c r="C77" s="51">
        <v>106151452205</v>
      </c>
      <c r="D77" s="52" t="s">
        <v>889</v>
      </c>
      <c r="E77" s="50" t="s">
        <v>638</v>
      </c>
      <c r="F77" s="50" t="s">
        <v>1190</v>
      </c>
      <c r="G77" s="52" t="s">
        <v>810</v>
      </c>
      <c r="H77" s="60">
        <v>3.268</v>
      </c>
      <c r="I77" s="41">
        <v>244</v>
      </c>
      <c r="J77" s="18">
        <v>78</v>
      </c>
      <c r="K77" s="18" t="s">
        <v>178</v>
      </c>
      <c r="L77" s="18" t="s">
        <v>782</v>
      </c>
      <c r="M77" s="18">
        <v>20</v>
      </c>
      <c r="N77" s="18" t="s">
        <v>974</v>
      </c>
      <c r="O77" s="18" t="s">
        <v>181</v>
      </c>
      <c r="P77" s="18">
        <v>55</v>
      </c>
      <c r="Q77" s="18">
        <v>18</v>
      </c>
      <c r="R77" s="18" t="s">
        <v>856</v>
      </c>
      <c r="S77" s="18" t="s">
        <v>182</v>
      </c>
      <c r="T77" s="18">
        <v>73</v>
      </c>
      <c r="U77" s="18">
        <v>21</v>
      </c>
      <c r="V77" s="18" t="s">
        <v>246</v>
      </c>
      <c r="W77" s="18" t="s">
        <v>214</v>
      </c>
      <c r="X77" s="18" t="s">
        <v>560</v>
      </c>
      <c r="Y77" s="18">
        <v>7</v>
      </c>
      <c r="Z77" s="18" t="s">
        <v>248</v>
      </c>
      <c r="AA77" s="18" t="s">
        <v>183</v>
      </c>
      <c r="AB77" s="18" t="s">
        <v>1074</v>
      </c>
      <c r="AC77" s="18">
        <v>12</v>
      </c>
      <c r="AD77" s="18" t="s">
        <v>1076</v>
      </c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>
        <v>5</v>
      </c>
      <c r="AT77" s="19">
        <f t="shared" si="8"/>
        <v>5</v>
      </c>
      <c r="AU77" s="18" t="s">
        <v>111</v>
      </c>
      <c r="AV77" s="18"/>
      <c r="AW77" s="18" t="s">
        <v>893</v>
      </c>
      <c r="AX77" s="18" t="s">
        <v>835</v>
      </c>
      <c r="AY77" s="20">
        <v>30850</v>
      </c>
      <c r="AZ77" s="19">
        <v>25</v>
      </c>
      <c r="BA77" s="19" t="e">
        <f>IF(AND(#REF!&gt;2000000,#REF!&lt;=6000000),1,IF(AND(#REF!&gt;1000000,#REF!&lt;=2000000),2,IF(AND(#REF!&gt;500000,#REF!&lt;=1000000),3,IF(AND(#REF!&gt;1,#REF!&lt;=500000),4,0))))</f>
        <v>#REF!</v>
      </c>
      <c r="BB77" s="19" t="e">
        <f>IF(AND(#REF!&gt;1,#REF!&lt;=3),1,IF(AND(#REF!&gt;3,#REF!&lt;=5),2,IF(AND(#REF!&gt;5,#REF!&lt;=7),3,4)))</f>
        <v>#REF!</v>
      </c>
      <c r="BC77" s="19">
        <f t="shared" si="9"/>
        <v>4</v>
      </c>
      <c r="BD77" s="19">
        <f t="shared" si="10"/>
        <v>1</v>
      </c>
      <c r="BE77" s="19">
        <f t="shared" si="11"/>
        <v>0</v>
      </c>
      <c r="BF77" s="19" t="e">
        <f>IF(AND(#REF!&gt;100000,#REF!&lt;=300000),1,IF(AND(#REF!&gt;=50000,#REF!&lt;=100000),2,IF(AND(#REF!&gt;1,#REF!&lt;50000),3,4)))</f>
        <v>#REF!</v>
      </c>
      <c r="BG77" s="19" t="e">
        <f>IF(AND(#REF!&gt;1,#REF!&lt;=500000),3,IF(AND(#REF!&gt;500000,#REF!&lt;=100000),2,IF(AND(#REF!&gt;100000,#REF!&lt;=600000),3,0)))</f>
        <v>#REF!</v>
      </c>
      <c r="BH77" s="19">
        <f t="shared" si="12"/>
        <v>0</v>
      </c>
      <c r="BI77" s="21" t="e">
        <f t="shared" si="13"/>
        <v>#REF!</v>
      </c>
      <c r="BJ77" s="2"/>
    </row>
    <row r="78" spans="1:62" ht="18" customHeight="1">
      <c r="A78" s="49">
        <v>70</v>
      </c>
      <c r="B78" s="50" t="s">
        <v>707</v>
      </c>
      <c r="C78" s="51">
        <v>108151415388</v>
      </c>
      <c r="D78" s="52" t="s">
        <v>889</v>
      </c>
      <c r="E78" s="50" t="s">
        <v>638</v>
      </c>
      <c r="F78" s="50" t="s">
        <v>1190</v>
      </c>
      <c r="G78" s="52" t="s">
        <v>808</v>
      </c>
      <c r="H78" s="60">
        <v>3.6</v>
      </c>
      <c r="I78" s="41">
        <v>71.8</v>
      </c>
      <c r="J78" s="18">
        <v>22</v>
      </c>
      <c r="K78" s="18" t="s">
        <v>183</v>
      </c>
      <c r="L78" s="18">
        <v>71.8</v>
      </c>
      <c r="M78" s="18">
        <v>22</v>
      </c>
      <c r="N78" s="18">
        <v>3.26</v>
      </c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>
        <v>4</v>
      </c>
      <c r="AT78" s="19">
        <f t="shared" si="8"/>
        <v>4</v>
      </c>
      <c r="AU78" s="18" t="s">
        <v>152</v>
      </c>
      <c r="AV78" s="18">
        <v>5</v>
      </c>
      <c r="AW78" s="18" t="s">
        <v>893</v>
      </c>
      <c r="AX78" s="18" t="s">
        <v>887</v>
      </c>
      <c r="AY78" s="20">
        <v>22654</v>
      </c>
      <c r="AZ78" s="19">
        <v>47</v>
      </c>
      <c r="BA78" s="19" t="e">
        <f>IF(AND(#REF!&gt;2000000,#REF!&lt;=6000000),1,IF(AND(#REF!&gt;1000000,#REF!&lt;=2000000),2,IF(AND(#REF!&gt;500000,#REF!&lt;=1000000),3,IF(AND(#REF!&gt;1,#REF!&lt;=500000),4,0))))</f>
        <v>#REF!</v>
      </c>
      <c r="BB78" s="19" t="e">
        <f>IF(AND(#REF!&gt;1,#REF!&lt;=3),1,IF(AND(#REF!&gt;3,#REF!&lt;=5),2,IF(AND(#REF!&gt;5,#REF!&lt;=7),3,4)))</f>
        <v>#REF!</v>
      </c>
      <c r="BC78" s="19">
        <f t="shared" si="9"/>
        <v>4</v>
      </c>
      <c r="BD78" s="19">
        <f t="shared" si="10"/>
        <v>1</v>
      </c>
      <c r="BE78" s="19">
        <f t="shared" si="11"/>
        <v>0</v>
      </c>
      <c r="BF78" s="19" t="e">
        <f>IF(AND(#REF!&gt;100000,#REF!&lt;=300000),1,IF(AND(#REF!&gt;=50000,#REF!&lt;=100000),2,IF(AND(#REF!&gt;1,#REF!&lt;50000),3,4)))</f>
        <v>#REF!</v>
      </c>
      <c r="BG78" s="19" t="e">
        <f>IF(AND(#REF!&gt;1,#REF!&lt;=500000),3,IF(AND(#REF!&gt;500000,#REF!&lt;=100000),2,IF(AND(#REF!&gt;100000,#REF!&lt;=600000),3,0)))</f>
        <v>#REF!</v>
      </c>
      <c r="BH78" s="19">
        <f t="shared" si="12"/>
        <v>5</v>
      </c>
      <c r="BI78" s="21" t="e">
        <f t="shared" si="13"/>
        <v>#REF!</v>
      </c>
      <c r="BJ78" s="2"/>
    </row>
    <row r="79" spans="1:62" ht="18" customHeight="1">
      <c r="A79" s="49">
        <v>71</v>
      </c>
      <c r="B79" s="50" t="s">
        <v>704</v>
      </c>
      <c r="C79" s="51">
        <v>106151452160</v>
      </c>
      <c r="D79" s="52" t="s">
        <v>197</v>
      </c>
      <c r="E79" s="50" t="s">
        <v>638</v>
      </c>
      <c r="F79" s="50" t="s">
        <v>1190</v>
      </c>
      <c r="G79" s="52" t="s">
        <v>810</v>
      </c>
      <c r="H79" s="60">
        <v>3.245333</v>
      </c>
      <c r="I79" s="41">
        <v>240</v>
      </c>
      <c r="J79" s="18">
        <v>78</v>
      </c>
      <c r="K79" s="18" t="s">
        <v>178</v>
      </c>
      <c r="L79" s="18" t="s">
        <v>784</v>
      </c>
      <c r="M79" s="18">
        <v>20</v>
      </c>
      <c r="N79" s="18" t="s">
        <v>958</v>
      </c>
      <c r="O79" s="18" t="s">
        <v>181</v>
      </c>
      <c r="P79" s="18" t="s">
        <v>782</v>
      </c>
      <c r="Q79" s="18">
        <v>18</v>
      </c>
      <c r="R79" s="18" t="s">
        <v>856</v>
      </c>
      <c r="S79" s="18" t="s">
        <v>182</v>
      </c>
      <c r="T79" s="18" t="s">
        <v>870</v>
      </c>
      <c r="U79" s="18">
        <v>21</v>
      </c>
      <c r="V79" s="18" t="s">
        <v>187</v>
      </c>
      <c r="W79" s="18" t="s">
        <v>214</v>
      </c>
      <c r="X79" s="18" t="s">
        <v>560</v>
      </c>
      <c r="Y79" s="18">
        <v>7</v>
      </c>
      <c r="Z79" s="18" t="s">
        <v>248</v>
      </c>
      <c r="AA79" s="18" t="s">
        <v>183</v>
      </c>
      <c r="AB79" s="18" t="s">
        <v>705</v>
      </c>
      <c r="AC79" s="18">
        <v>12</v>
      </c>
      <c r="AD79" s="18" t="s">
        <v>200</v>
      </c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>
        <v>1</v>
      </c>
      <c r="AT79" s="19">
        <f t="shared" si="8"/>
        <v>1</v>
      </c>
      <c r="AU79" s="18" t="s">
        <v>706</v>
      </c>
      <c r="AV79" s="18"/>
      <c r="AW79" s="18" t="s">
        <v>115</v>
      </c>
      <c r="AX79" s="18" t="s">
        <v>868</v>
      </c>
      <c r="AY79" s="20">
        <v>30944</v>
      </c>
      <c r="AZ79" s="19">
        <v>25</v>
      </c>
      <c r="BA79" s="19" t="e">
        <f>IF(AND(#REF!&gt;2000000,#REF!&lt;=6000000),1,IF(AND(#REF!&gt;1000000,#REF!&lt;=2000000),2,IF(AND(#REF!&gt;500000,#REF!&lt;=1000000),3,IF(AND(#REF!&gt;1,#REF!&lt;=500000),4,0))))</f>
        <v>#REF!</v>
      </c>
      <c r="BB79" s="19" t="e">
        <f>IF(AND(#REF!&gt;1,#REF!&lt;=3),1,IF(AND(#REF!&gt;3,#REF!&lt;=5),2,IF(AND(#REF!&gt;5,#REF!&lt;=7),3,4)))</f>
        <v>#REF!</v>
      </c>
      <c r="BC79" s="19">
        <f t="shared" si="9"/>
        <v>3</v>
      </c>
      <c r="BD79" s="19">
        <f t="shared" si="10"/>
        <v>1</v>
      </c>
      <c r="BE79" s="19">
        <f t="shared" si="11"/>
        <v>0</v>
      </c>
      <c r="BF79" s="19" t="e">
        <f>IF(AND(#REF!&gt;100000,#REF!&lt;=300000),1,IF(AND(#REF!&gt;=50000,#REF!&lt;=100000),2,IF(AND(#REF!&gt;1,#REF!&lt;50000),3,4)))</f>
        <v>#REF!</v>
      </c>
      <c r="BG79" s="19" t="e">
        <f>IF(AND(#REF!&gt;1,#REF!&lt;=500000),3,IF(AND(#REF!&gt;500000,#REF!&lt;=100000),2,IF(AND(#REF!&gt;100000,#REF!&lt;=600000),3,0)))</f>
        <v>#REF!</v>
      </c>
      <c r="BH79" s="19">
        <f t="shared" si="12"/>
        <v>0</v>
      </c>
      <c r="BI79" s="21" t="e">
        <f t="shared" si="13"/>
        <v>#REF!</v>
      </c>
      <c r="BJ79" s="2"/>
    </row>
    <row r="80" spans="1:62" ht="18" customHeight="1">
      <c r="A80" s="49">
        <v>72</v>
      </c>
      <c r="B80" s="50" t="s">
        <v>702</v>
      </c>
      <c r="C80" s="51">
        <v>106151452187</v>
      </c>
      <c r="D80" s="52" t="s">
        <v>889</v>
      </c>
      <c r="E80" s="50" t="s">
        <v>638</v>
      </c>
      <c r="F80" s="50" t="s">
        <v>1190</v>
      </c>
      <c r="G80" s="52" t="s">
        <v>810</v>
      </c>
      <c r="H80" s="60">
        <v>3.277333</v>
      </c>
      <c r="I80" s="41">
        <v>244</v>
      </c>
      <c r="J80" s="18">
        <v>78</v>
      </c>
      <c r="K80" s="18" t="s">
        <v>178</v>
      </c>
      <c r="L80" s="18">
        <v>53</v>
      </c>
      <c r="M80" s="18">
        <v>20</v>
      </c>
      <c r="N80" s="18" t="s">
        <v>1071</v>
      </c>
      <c r="O80" s="18" t="s">
        <v>181</v>
      </c>
      <c r="P80" s="18" t="s">
        <v>530</v>
      </c>
      <c r="Q80" s="18">
        <v>18</v>
      </c>
      <c r="R80" s="18" t="s">
        <v>785</v>
      </c>
      <c r="S80" s="18" t="s">
        <v>182</v>
      </c>
      <c r="T80" s="18" t="s">
        <v>898</v>
      </c>
      <c r="U80" s="18">
        <v>21</v>
      </c>
      <c r="V80" s="18" t="s">
        <v>848</v>
      </c>
      <c r="W80" s="18" t="s">
        <v>214</v>
      </c>
      <c r="X80" s="18" t="s">
        <v>560</v>
      </c>
      <c r="Y80" s="18">
        <v>7</v>
      </c>
      <c r="Z80" s="18" t="s">
        <v>248</v>
      </c>
      <c r="AA80" s="18" t="s">
        <v>183</v>
      </c>
      <c r="AB80" s="18" t="s">
        <v>1074</v>
      </c>
      <c r="AC80" s="18">
        <v>12</v>
      </c>
      <c r="AD80" s="18" t="s">
        <v>1076</v>
      </c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>
        <v>2</v>
      </c>
      <c r="AT80" s="19">
        <f t="shared" si="8"/>
        <v>2</v>
      </c>
      <c r="AU80" s="18" t="s">
        <v>2</v>
      </c>
      <c r="AV80" s="18"/>
      <c r="AW80" s="18" t="s">
        <v>893</v>
      </c>
      <c r="AX80" s="18" t="s">
        <v>868</v>
      </c>
      <c r="AY80" s="20">
        <v>25087</v>
      </c>
      <c r="AZ80" s="19">
        <v>41</v>
      </c>
      <c r="BA80" s="19" t="e">
        <f>IF(AND(#REF!&gt;2000000,#REF!&lt;=6000000),1,IF(AND(#REF!&gt;1000000,#REF!&lt;=2000000),2,IF(AND(#REF!&gt;500000,#REF!&lt;=1000000),3,IF(AND(#REF!&gt;1,#REF!&lt;=500000),4,0))))</f>
        <v>#REF!</v>
      </c>
      <c r="BB80" s="19" t="e">
        <f>IF(AND(#REF!&gt;1,#REF!&lt;=3),1,IF(AND(#REF!&gt;3,#REF!&lt;=5),2,IF(AND(#REF!&gt;5,#REF!&lt;=7),3,4)))</f>
        <v>#REF!</v>
      </c>
      <c r="BC80" s="19">
        <f t="shared" si="9"/>
        <v>4</v>
      </c>
      <c r="BD80" s="19">
        <f t="shared" si="10"/>
        <v>1</v>
      </c>
      <c r="BE80" s="19">
        <f t="shared" si="11"/>
        <v>0</v>
      </c>
      <c r="BF80" s="19" t="e">
        <f>IF(AND(#REF!&gt;100000,#REF!&lt;=300000),1,IF(AND(#REF!&gt;=50000,#REF!&lt;=100000),2,IF(AND(#REF!&gt;1,#REF!&lt;50000),3,4)))</f>
        <v>#REF!</v>
      </c>
      <c r="BG80" s="19" t="e">
        <f>IF(AND(#REF!&gt;1,#REF!&lt;=500000),3,IF(AND(#REF!&gt;500000,#REF!&lt;=100000),2,IF(AND(#REF!&gt;100000,#REF!&lt;=600000),3,0)))</f>
        <v>#REF!</v>
      </c>
      <c r="BH80" s="19">
        <f t="shared" si="12"/>
        <v>0</v>
      </c>
      <c r="BI80" s="21" t="e">
        <f t="shared" si="13"/>
        <v>#REF!</v>
      </c>
      <c r="BJ80" s="2"/>
    </row>
    <row r="81" spans="1:62" ht="18" customHeight="1">
      <c r="A81" s="49">
        <v>73</v>
      </c>
      <c r="B81" s="50" t="s">
        <v>742</v>
      </c>
      <c r="C81" s="51">
        <v>107151252845</v>
      </c>
      <c r="D81" s="52" t="s">
        <v>889</v>
      </c>
      <c r="E81" s="50" t="s">
        <v>638</v>
      </c>
      <c r="F81" s="50" t="s">
        <v>1191</v>
      </c>
      <c r="G81" s="52" t="s">
        <v>809</v>
      </c>
      <c r="H81" s="60">
        <v>3.646774</v>
      </c>
      <c r="I81" s="41">
        <v>209</v>
      </c>
      <c r="J81" s="18">
        <v>62</v>
      </c>
      <c r="K81" s="18" t="s">
        <v>181</v>
      </c>
      <c r="L81" s="18" t="s">
        <v>743</v>
      </c>
      <c r="M81" s="18">
        <v>22</v>
      </c>
      <c r="N81" s="18" t="s">
        <v>881</v>
      </c>
      <c r="O81" s="18" t="s">
        <v>182</v>
      </c>
      <c r="P81" s="18" t="s">
        <v>525</v>
      </c>
      <c r="Q81" s="18">
        <v>21</v>
      </c>
      <c r="R81" s="18" t="s">
        <v>845</v>
      </c>
      <c r="S81" s="18" t="s">
        <v>183</v>
      </c>
      <c r="T81" s="18" t="s">
        <v>636</v>
      </c>
      <c r="U81" s="18">
        <v>19</v>
      </c>
      <c r="V81" s="18" t="s">
        <v>288</v>
      </c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>
        <v>2</v>
      </c>
      <c r="AT81" s="19">
        <f t="shared" si="8"/>
        <v>2</v>
      </c>
      <c r="AU81" s="18" t="s">
        <v>249</v>
      </c>
      <c r="AV81" s="18">
        <v>2</v>
      </c>
      <c r="AW81" s="18" t="s">
        <v>893</v>
      </c>
      <c r="AX81" s="18" t="s">
        <v>404</v>
      </c>
      <c r="AY81" s="20">
        <v>32919</v>
      </c>
      <c r="AZ81" s="19">
        <v>19</v>
      </c>
      <c r="BA81" s="19" t="e">
        <f>IF(AND(#REF!&gt;2000000,#REF!&lt;=6000000),1,IF(AND(#REF!&gt;1000000,#REF!&lt;=2000000),2,IF(AND(#REF!&gt;500000,#REF!&lt;=1000000),3,IF(AND(#REF!&gt;1,#REF!&lt;=500000),4,0))))</f>
        <v>#REF!</v>
      </c>
      <c r="BB81" s="19" t="e">
        <f>IF(AND(#REF!&gt;1,#REF!&lt;=3),1,IF(AND(#REF!&gt;3,#REF!&lt;=5),2,IF(AND(#REF!&gt;5,#REF!&lt;=7),3,4)))</f>
        <v>#REF!</v>
      </c>
      <c r="BC81" s="19">
        <f t="shared" si="9"/>
        <v>4</v>
      </c>
      <c r="BD81" s="19">
        <f t="shared" si="10"/>
        <v>1</v>
      </c>
      <c r="BE81" s="19">
        <f t="shared" si="11"/>
        <v>0</v>
      </c>
      <c r="BF81" s="19" t="e">
        <f>IF(AND(#REF!&gt;100000,#REF!&lt;=300000),1,IF(AND(#REF!&gt;=50000,#REF!&lt;=100000),2,IF(AND(#REF!&gt;1,#REF!&lt;50000),3,4)))</f>
        <v>#REF!</v>
      </c>
      <c r="BG81" s="19" t="e">
        <f>IF(AND(#REF!&gt;1,#REF!&lt;=500000),3,IF(AND(#REF!&gt;500000,#REF!&lt;=100000),2,IF(AND(#REF!&gt;100000,#REF!&lt;=600000),3,0)))</f>
        <v>#REF!</v>
      </c>
      <c r="BH81" s="19">
        <f t="shared" si="12"/>
        <v>2</v>
      </c>
      <c r="BI81" s="21" t="e">
        <f t="shared" si="13"/>
        <v>#REF!</v>
      </c>
      <c r="BJ81" s="2"/>
    </row>
    <row r="82" spans="1:62" ht="18" customHeight="1">
      <c r="A82" s="49">
        <v>74</v>
      </c>
      <c r="B82" s="50" t="s">
        <v>740</v>
      </c>
      <c r="C82" s="51">
        <v>107153253156</v>
      </c>
      <c r="D82" s="52" t="s">
        <v>889</v>
      </c>
      <c r="E82" s="50" t="s">
        <v>638</v>
      </c>
      <c r="F82" s="50" t="s">
        <v>1191</v>
      </c>
      <c r="G82" s="52" t="s">
        <v>809</v>
      </c>
      <c r="H82" s="60">
        <v>3.448387</v>
      </c>
      <c r="I82" s="41">
        <v>213.8</v>
      </c>
      <c r="J82" s="18">
        <v>62</v>
      </c>
      <c r="K82" s="18" t="s">
        <v>181</v>
      </c>
      <c r="L82" s="18">
        <v>70.1</v>
      </c>
      <c r="M82" s="18">
        <v>21</v>
      </c>
      <c r="N82" s="18">
        <v>3.34</v>
      </c>
      <c r="O82" s="18" t="s">
        <v>182</v>
      </c>
      <c r="P82" s="18">
        <v>76.5</v>
      </c>
      <c r="Q82" s="18">
        <v>22</v>
      </c>
      <c r="R82" s="18">
        <v>3.48</v>
      </c>
      <c r="S82" s="18" t="s">
        <v>183</v>
      </c>
      <c r="T82" s="18">
        <v>67.2</v>
      </c>
      <c r="U82" s="18">
        <v>19</v>
      </c>
      <c r="V82" s="18">
        <v>3.54</v>
      </c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 t="s">
        <v>741</v>
      </c>
      <c r="AR82" s="18">
        <v>1</v>
      </c>
      <c r="AS82" s="18">
        <v>1</v>
      </c>
      <c r="AT82" s="19">
        <f t="shared" si="8"/>
        <v>2</v>
      </c>
      <c r="AU82" s="18" t="s">
        <v>112</v>
      </c>
      <c r="AV82" s="18"/>
      <c r="AW82" s="18" t="s">
        <v>186</v>
      </c>
      <c r="AX82" s="18" t="s">
        <v>878</v>
      </c>
      <c r="AY82" s="20">
        <v>32253</v>
      </c>
      <c r="AZ82" s="19">
        <v>21</v>
      </c>
      <c r="BA82" s="19" t="e">
        <f>IF(AND(#REF!&gt;2000000,#REF!&lt;=6000000),1,IF(AND(#REF!&gt;1000000,#REF!&lt;=2000000),2,IF(AND(#REF!&gt;500000,#REF!&lt;=1000000),3,IF(AND(#REF!&gt;1,#REF!&lt;=500000),4,0))))</f>
        <v>#REF!</v>
      </c>
      <c r="BB82" s="19" t="e">
        <f>IF(AND(#REF!&gt;1,#REF!&lt;=3),1,IF(AND(#REF!&gt;3,#REF!&lt;=5),2,IF(AND(#REF!&gt;5,#REF!&lt;=7),3,4)))</f>
        <v>#REF!</v>
      </c>
      <c r="BC82" s="19">
        <f t="shared" si="9"/>
        <v>4</v>
      </c>
      <c r="BD82" s="19">
        <f t="shared" si="10"/>
        <v>1</v>
      </c>
      <c r="BE82" s="19">
        <f t="shared" si="11"/>
        <v>0</v>
      </c>
      <c r="BF82" s="19" t="e">
        <f>IF(AND(#REF!&gt;100000,#REF!&lt;=300000),1,IF(AND(#REF!&gt;=50000,#REF!&lt;=100000),2,IF(AND(#REF!&gt;1,#REF!&lt;50000),3,4)))</f>
        <v>#REF!</v>
      </c>
      <c r="BG82" s="19" t="e">
        <f>IF(AND(#REF!&gt;1,#REF!&lt;=500000),3,IF(AND(#REF!&gt;500000,#REF!&lt;=100000),2,IF(AND(#REF!&gt;100000,#REF!&lt;=600000),3,0)))</f>
        <v>#REF!</v>
      </c>
      <c r="BH82" s="19">
        <f t="shared" si="12"/>
        <v>0</v>
      </c>
      <c r="BI82" s="21" t="e">
        <f t="shared" si="13"/>
        <v>#REF!</v>
      </c>
      <c r="BJ82" s="2"/>
    </row>
    <row r="83" spans="1:62" ht="18" customHeight="1">
      <c r="A83" s="49">
        <v>75</v>
      </c>
      <c r="B83" s="50" t="s">
        <v>739</v>
      </c>
      <c r="C83" s="51">
        <v>107153253076</v>
      </c>
      <c r="D83" s="52" t="s">
        <v>889</v>
      </c>
      <c r="E83" s="50" t="s">
        <v>638</v>
      </c>
      <c r="F83" s="50" t="s">
        <v>1191</v>
      </c>
      <c r="G83" s="52" t="s">
        <v>809</v>
      </c>
      <c r="H83" s="60">
        <v>3.388709</v>
      </c>
      <c r="I83" s="41">
        <v>209</v>
      </c>
      <c r="J83" s="18">
        <v>62</v>
      </c>
      <c r="K83" s="18" t="s">
        <v>181</v>
      </c>
      <c r="L83" s="18" t="s">
        <v>895</v>
      </c>
      <c r="M83" s="18">
        <v>21</v>
      </c>
      <c r="N83" s="18" t="s">
        <v>200</v>
      </c>
      <c r="O83" s="18" t="s">
        <v>182</v>
      </c>
      <c r="P83" s="18" t="s">
        <v>840</v>
      </c>
      <c r="Q83" s="18">
        <v>22</v>
      </c>
      <c r="R83" s="18" t="s">
        <v>226</v>
      </c>
      <c r="S83" s="18" t="s">
        <v>183</v>
      </c>
      <c r="T83" s="18" t="s">
        <v>995</v>
      </c>
      <c r="U83" s="18">
        <v>19</v>
      </c>
      <c r="V83" s="18" t="s">
        <v>370</v>
      </c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>
        <v>1</v>
      </c>
      <c r="AT83" s="19">
        <f t="shared" si="8"/>
        <v>1</v>
      </c>
      <c r="AU83" s="18" t="s">
        <v>111</v>
      </c>
      <c r="AV83" s="18"/>
      <c r="AW83" s="18" t="s">
        <v>893</v>
      </c>
      <c r="AX83" s="18" t="s">
        <v>878</v>
      </c>
      <c r="AY83" s="20">
        <v>32592</v>
      </c>
      <c r="AZ83" s="19">
        <v>20</v>
      </c>
      <c r="BA83" s="19" t="e">
        <f>IF(AND(#REF!&gt;2000000,#REF!&lt;=6000000),1,IF(AND(#REF!&gt;1000000,#REF!&lt;=2000000),2,IF(AND(#REF!&gt;500000,#REF!&lt;=1000000),3,IF(AND(#REF!&gt;1,#REF!&lt;=500000),4,0))))</f>
        <v>#REF!</v>
      </c>
      <c r="BB83" s="19" t="e">
        <f>IF(AND(#REF!&gt;1,#REF!&lt;=3),1,IF(AND(#REF!&gt;3,#REF!&lt;=5),2,IF(AND(#REF!&gt;5,#REF!&lt;=7),3,4)))</f>
        <v>#REF!</v>
      </c>
      <c r="BC83" s="19">
        <f t="shared" si="9"/>
        <v>4</v>
      </c>
      <c r="BD83" s="19">
        <f t="shared" si="10"/>
        <v>1</v>
      </c>
      <c r="BE83" s="19">
        <f t="shared" si="11"/>
        <v>0</v>
      </c>
      <c r="BF83" s="19" t="e">
        <f>IF(AND(#REF!&gt;100000,#REF!&lt;=300000),1,IF(AND(#REF!&gt;=50000,#REF!&lt;=100000),2,IF(AND(#REF!&gt;1,#REF!&lt;50000),3,4)))</f>
        <v>#REF!</v>
      </c>
      <c r="BG83" s="19" t="e">
        <f>IF(AND(#REF!&gt;1,#REF!&lt;=500000),3,IF(AND(#REF!&gt;500000,#REF!&lt;=100000),2,IF(AND(#REF!&gt;100000,#REF!&lt;=600000),3,0)))</f>
        <v>#REF!</v>
      </c>
      <c r="BH83" s="19">
        <f t="shared" si="12"/>
        <v>0</v>
      </c>
      <c r="BI83" s="21" t="e">
        <f t="shared" si="13"/>
        <v>#REF!</v>
      </c>
      <c r="BJ83" s="2"/>
    </row>
    <row r="84" spans="1:62" ht="18" customHeight="1">
      <c r="A84" s="49">
        <v>76</v>
      </c>
      <c r="B84" s="50" t="s">
        <v>738</v>
      </c>
      <c r="C84" s="51">
        <v>107153252847</v>
      </c>
      <c r="D84" s="52" t="s">
        <v>889</v>
      </c>
      <c r="E84" s="50" t="s">
        <v>638</v>
      </c>
      <c r="F84" s="50" t="s">
        <v>1191</v>
      </c>
      <c r="G84" s="52" t="s">
        <v>809</v>
      </c>
      <c r="H84" s="60">
        <v>3.416129</v>
      </c>
      <c r="I84" s="41">
        <v>211.8</v>
      </c>
      <c r="J84" s="18">
        <v>62</v>
      </c>
      <c r="K84" s="18" t="s">
        <v>181</v>
      </c>
      <c r="L84" s="18">
        <v>66.8</v>
      </c>
      <c r="M84" s="18">
        <v>21</v>
      </c>
      <c r="N84" s="18">
        <v>3.18</v>
      </c>
      <c r="O84" s="18" t="s">
        <v>182</v>
      </c>
      <c r="P84" s="18">
        <v>75.8</v>
      </c>
      <c r="Q84" s="18">
        <v>22</v>
      </c>
      <c r="R84" s="18">
        <v>3.45</v>
      </c>
      <c r="S84" s="18" t="s">
        <v>183</v>
      </c>
      <c r="T84" s="18">
        <v>69.2</v>
      </c>
      <c r="U84" s="18">
        <v>19</v>
      </c>
      <c r="V84" s="18">
        <v>3.64</v>
      </c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>
        <v>1</v>
      </c>
      <c r="AT84" s="19">
        <f t="shared" si="8"/>
        <v>1</v>
      </c>
      <c r="AU84" s="18" t="s">
        <v>249</v>
      </c>
      <c r="AV84" s="18">
        <v>2</v>
      </c>
      <c r="AW84" s="18" t="s">
        <v>186</v>
      </c>
      <c r="AX84" s="18" t="s">
        <v>971</v>
      </c>
      <c r="AY84" s="20">
        <v>32302</v>
      </c>
      <c r="AZ84" s="19">
        <v>21</v>
      </c>
      <c r="BA84" s="19" t="e">
        <f>IF(AND(#REF!&gt;2000000,#REF!&lt;=6000000),1,IF(AND(#REF!&gt;1000000,#REF!&lt;=2000000),2,IF(AND(#REF!&gt;500000,#REF!&lt;=1000000),3,IF(AND(#REF!&gt;1,#REF!&lt;=500000),4,0))))</f>
        <v>#REF!</v>
      </c>
      <c r="BB84" s="19" t="e">
        <f>IF(AND(#REF!&gt;1,#REF!&lt;=3),1,IF(AND(#REF!&gt;3,#REF!&lt;=5),2,IF(AND(#REF!&gt;5,#REF!&lt;=7),3,4)))</f>
        <v>#REF!</v>
      </c>
      <c r="BC84" s="19">
        <f t="shared" si="9"/>
        <v>4</v>
      </c>
      <c r="BD84" s="19">
        <f t="shared" si="10"/>
        <v>1</v>
      </c>
      <c r="BE84" s="19">
        <f t="shared" si="11"/>
        <v>0</v>
      </c>
      <c r="BF84" s="19" t="e">
        <f>IF(AND(#REF!&gt;100000,#REF!&lt;=300000),1,IF(AND(#REF!&gt;=50000,#REF!&lt;=100000),2,IF(AND(#REF!&gt;1,#REF!&lt;50000),3,4)))</f>
        <v>#REF!</v>
      </c>
      <c r="BG84" s="19" t="e">
        <f>IF(AND(#REF!&gt;1,#REF!&lt;=500000),3,IF(AND(#REF!&gt;500000,#REF!&lt;=100000),2,IF(AND(#REF!&gt;100000,#REF!&lt;=600000),3,0)))</f>
        <v>#REF!</v>
      </c>
      <c r="BH84" s="19">
        <f t="shared" si="12"/>
        <v>2</v>
      </c>
      <c r="BI84" s="21" t="e">
        <f t="shared" si="13"/>
        <v>#REF!</v>
      </c>
      <c r="BJ84" s="2"/>
    </row>
    <row r="85" spans="1:62" ht="18" customHeight="1">
      <c r="A85" s="49">
        <v>77</v>
      </c>
      <c r="B85" s="50" t="s">
        <v>737</v>
      </c>
      <c r="C85" s="51">
        <v>107153253267</v>
      </c>
      <c r="D85" s="52" t="s">
        <v>197</v>
      </c>
      <c r="E85" s="50" t="s">
        <v>638</v>
      </c>
      <c r="F85" s="50" t="s">
        <v>1191</v>
      </c>
      <c r="G85" s="52" t="s">
        <v>809</v>
      </c>
      <c r="H85" s="60">
        <v>3.456451</v>
      </c>
      <c r="I85" s="41">
        <v>214.3</v>
      </c>
      <c r="J85" s="18">
        <v>62</v>
      </c>
      <c r="K85" s="18" t="s">
        <v>181</v>
      </c>
      <c r="L85" s="18">
        <v>68.2</v>
      </c>
      <c r="M85" s="18">
        <v>21</v>
      </c>
      <c r="N85" s="18">
        <v>3.25</v>
      </c>
      <c r="O85" s="18" t="s">
        <v>182</v>
      </c>
      <c r="P85" s="18">
        <v>78.6</v>
      </c>
      <c r="Q85" s="18">
        <v>22</v>
      </c>
      <c r="R85" s="18">
        <v>3.57</v>
      </c>
      <c r="S85" s="18" t="s">
        <v>183</v>
      </c>
      <c r="T85" s="18">
        <v>67.5</v>
      </c>
      <c r="U85" s="18">
        <v>19</v>
      </c>
      <c r="V85" s="18">
        <v>3.55</v>
      </c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>
        <v>3</v>
      </c>
      <c r="AT85" s="19">
        <f t="shared" si="8"/>
        <v>3</v>
      </c>
      <c r="AU85" s="18" t="s">
        <v>112</v>
      </c>
      <c r="AV85" s="18"/>
      <c r="AW85" s="18" t="s">
        <v>186</v>
      </c>
      <c r="AX85" s="18" t="s">
        <v>83</v>
      </c>
      <c r="AY85" s="20">
        <v>32205</v>
      </c>
      <c r="AZ85" s="19">
        <v>21</v>
      </c>
      <c r="BA85" s="19" t="e">
        <f>IF(AND(#REF!&gt;2000000,#REF!&lt;=6000000),1,IF(AND(#REF!&gt;1000000,#REF!&lt;=2000000),2,IF(AND(#REF!&gt;500000,#REF!&lt;=1000000),3,IF(AND(#REF!&gt;1,#REF!&lt;=500000),4,0))))</f>
        <v>#REF!</v>
      </c>
      <c r="BB85" s="19" t="e">
        <f>IF(AND(#REF!&gt;1,#REF!&lt;=3),1,IF(AND(#REF!&gt;3,#REF!&lt;=5),2,IF(AND(#REF!&gt;5,#REF!&lt;=7),3,4)))</f>
        <v>#REF!</v>
      </c>
      <c r="BC85" s="19">
        <f t="shared" si="9"/>
        <v>4</v>
      </c>
      <c r="BD85" s="19">
        <f t="shared" si="10"/>
        <v>1</v>
      </c>
      <c r="BE85" s="19">
        <f t="shared" si="11"/>
        <v>0</v>
      </c>
      <c r="BF85" s="19" t="e">
        <f>IF(AND(#REF!&gt;100000,#REF!&lt;=300000),1,IF(AND(#REF!&gt;=50000,#REF!&lt;=100000),2,IF(AND(#REF!&gt;1,#REF!&lt;50000),3,4)))</f>
        <v>#REF!</v>
      </c>
      <c r="BG85" s="19" t="e">
        <f>IF(AND(#REF!&gt;1,#REF!&lt;=500000),3,IF(AND(#REF!&gt;500000,#REF!&lt;=100000),2,IF(AND(#REF!&gt;100000,#REF!&lt;=600000),3,0)))</f>
        <v>#REF!</v>
      </c>
      <c r="BH85" s="19">
        <f t="shared" si="12"/>
        <v>0</v>
      </c>
      <c r="BI85" s="21" t="e">
        <f t="shared" si="13"/>
        <v>#REF!</v>
      </c>
      <c r="BJ85" s="2"/>
    </row>
    <row r="86" spans="1:62" ht="18" customHeight="1">
      <c r="A86" s="49">
        <v>78</v>
      </c>
      <c r="B86" s="50" t="s">
        <v>736</v>
      </c>
      <c r="C86" s="51">
        <v>107153205333</v>
      </c>
      <c r="D86" s="52" t="s">
        <v>889</v>
      </c>
      <c r="E86" s="50" t="s">
        <v>638</v>
      </c>
      <c r="F86" s="50" t="s">
        <v>1191</v>
      </c>
      <c r="G86" s="52" t="s">
        <v>809</v>
      </c>
      <c r="H86" s="60">
        <v>3.32258</v>
      </c>
      <c r="I86" s="41">
        <v>206</v>
      </c>
      <c r="J86" s="18">
        <v>62</v>
      </c>
      <c r="K86" s="18" t="s">
        <v>181</v>
      </c>
      <c r="L86" s="18">
        <v>66</v>
      </c>
      <c r="M86" s="18">
        <v>21</v>
      </c>
      <c r="N86" s="18">
        <v>3.14</v>
      </c>
      <c r="O86" s="18" t="s">
        <v>182</v>
      </c>
      <c r="P86" s="18">
        <v>72.9</v>
      </c>
      <c r="Q86" s="18">
        <v>22</v>
      </c>
      <c r="R86" s="18">
        <v>3.31</v>
      </c>
      <c r="S86" s="18" t="s">
        <v>183</v>
      </c>
      <c r="T86" s="18">
        <v>67.1</v>
      </c>
      <c r="U86" s="18">
        <v>19</v>
      </c>
      <c r="V86" s="18">
        <v>3.53</v>
      </c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>
        <v>1</v>
      </c>
      <c r="AT86" s="19">
        <f t="shared" si="8"/>
        <v>1</v>
      </c>
      <c r="AU86" s="18" t="s">
        <v>249</v>
      </c>
      <c r="AV86" s="18">
        <v>2</v>
      </c>
      <c r="AW86" s="18" t="s">
        <v>186</v>
      </c>
      <c r="AX86" s="18" t="s">
        <v>878</v>
      </c>
      <c r="AY86" s="20">
        <v>32407</v>
      </c>
      <c r="AZ86" s="19">
        <v>21</v>
      </c>
      <c r="BA86" s="19" t="e">
        <f>IF(AND(#REF!&gt;2000000,#REF!&lt;=6000000),1,IF(AND(#REF!&gt;1000000,#REF!&lt;=2000000),2,IF(AND(#REF!&gt;500000,#REF!&lt;=1000000),3,IF(AND(#REF!&gt;1,#REF!&lt;=500000),4,0))))</f>
        <v>#REF!</v>
      </c>
      <c r="BB86" s="19" t="e">
        <f>IF(AND(#REF!&gt;1,#REF!&lt;=3),1,IF(AND(#REF!&gt;3,#REF!&lt;=5),2,IF(AND(#REF!&gt;5,#REF!&lt;=7),3,4)))</f>
        <v>#REF!</v>
      </c>
      <c r="BC86" s="19">
        <f t="shared" si="9"/>
        <v>4</v>
      </c>
      <c r="BD86" s="19">
        <f t="shared" si="10"/>
        <v>1</v>
      </c>
      <c r="BE86" s="19">
        <f t="shared" si="11"/>
        <v>0</v>
      </c>
      <c r="BF86" s="19" t="e">
        <f>IF(AND(#REF!&gt;100000,#REF!&lt;=300000),1,IF(AND(#REF!&gt;=50000,#REF!&lt;=100000),2,IF(AND(#REF!&gt;1,#REF!&lt;50000),3,4)))</f>
        <v>#REF!</v>
      </c>
      <c r="BG86" s="19" t="e">
        <f>IF(AND(#REF!&gt;1,#REF!&lt;=500000),3,IF(AND(#REF!&gt;500000,#REF!&lt;=100000),2,IF(AND(#REF!&gt;100000,#REF!&lt;=600000),3,0)))</f>
        <v>#REF!</v>
      </c>
      <c r="BH86" s="19">
        <f t="shared" si="12"/>
        <v>2</v>
      </c>
      <c r="BI86" s="21" t="e">
        <f t="shared" si="13"/>
        <v>#REF!</v>
      </c>
      <c r="BJ86" s="2"/>
    </row>
    <row r="87" spans="1:62" ht="18" customHeight="1">
      <c r="A87" s="49">
        <v>79</v>
      </c>
      <c r="B87" s="50" t="s">
        <v>735</v>
      </c>
      <c r="C87" s="51">
        <v>107151253167</v>
      </c>
      <c r="D87" s="52" t="s">
        <v>889</v>
      </c>
      <c r="E87" s="50" t="s">
        <v>638</v>
      </c>
      <c r="F87" s="50" t="s">
        <v>1191</v>
      </c>
      <c r="G87" s="52" t="s">
        <v>809</v>
      </c>
      <c r="H87" s="60">
        <v>3.551612</v>
      </c>
      <c r="I87" s="41">
        <v>152</v>
      </c>
      <c r="J87" s="18">
        <v>43</v>
      </c>
      <c r="K87" s="18" t="s">
        <v>181</v>
      </c>
      <c r="L87" s="18" t="s">
        <v>834</v>
      </c>
      <c r="M87" s="18">
        <v>22</v>
      </c>
      <c r="N87" s="18" t="s">
        <v>195</v>
      </c>
      <c r="O87" s="18" t="s">
        <v>182</v>
      </c>
      <c r="P87" s="18" t="s">
        <v>365</v>
      </c>
      <c r="Q87" s="18">
        <v>21</v>
      </c>
      <c r="R87" s="18" t="s">
        <v>855</v>
      </c>
      <c r="S87" s="18" t="s">
        <v>183</v>
      </c>
      <c r="T87" s="18"/>
      <c r="U87" s="18">
        <v>19</v>
      </c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>
        <v>1</v>
      </c>
      <c r="AT87" s="19">
        <f t="shared" si="8"/>
        <v>1</v>
      </c>
      <c r="AU87" s="18" t="s">
        <v>249</v>
      </c>
      <c r="AV87" s="18">
        <v>2</v>
      </c>
      <c r="AW87" s="18" t="s">
        <v>893</v>
      </c>
      <c r="AX87" s="18" t="s">
        <v>232</v>
      </c>
      <c r="AY87" s="20">
        <v>32271</v>
      </c>
      <c r="AZ87" s="19">
        <v>21</v>
      </c>
      <c r="BA87" s="19" t="e">
        <f>IF(AND(#REF!&gt;2000000,#REF!&lt;=6000000),1,IF(AND(#REF!&gt;1000000,#REF!&lt;=2000000),2,IF(AND(#REF!&gt;500000,#REF!&lt;=1000000),3,IF(AND(#REF!&gt;1,#REF!&lt;=500000),4,0))))</f>
        <v>#REF!</v>
      </c>
      <c r="BB87" s="19" t="e">
        <f>IF(AND(#REF!&gt;1,#REF!&lt;=3),1,IF(AND(#REF!&gt;3,#REF!&lt;=5),2,IF(AND(#REF!&gt;5,#REF!&lt;=7),3,4)))</f>
        <v>#REF!</v>
      </c>
      <c r="BC87" s="19">
        <f t="shared" si="9"/>
        <v>4</v>
      </c>
      <c r="BD87" s="19">
        <f t="shared" si="10"/>
        <v>1</v>
      </c>
      <c r="BE87" s="19">
        <f t="shared" si="11"/>
        <v>0</v>
      </c>
      <c r="BF87" s="19" t="e">
        <f>IF(AND(#REF!&gt;100000,#REF!&lt;=300000),1,IF(AND(#REF!&gt;=50000,#REF!&lt;=100000),2,IF(AND(#REF!&gt;1,#REF!&lt;50000),3,4)))</f>
        <v>#REF!</v>
      </c>
      <c r="BG87" s="19" t="e">
        <f>IF(AND(#REF!&gt;1,#REF!&lt;=500000),3,IF(AND(#REF!&gt;500000,#REF!&lt;=100000),2,IF(AND(#REF!&gt;100000,#REF!&lt;=600000),3,0)))</f>
        <v>#REF!</v>
      </c>
      <c r="BH87" s="19">
        <f t="shared" si="12"/>
        <v>2</v>
      </c>
      <c r="BI87" s="21" t="e">
        <f t="shared" si="13"/>
        <v>#REF!</v>
      </c>
      <c r="BJ87" s="2"/>
    </row>
    <row r="88" spans="1:62" ht="18" customHeight="1">
      <c r="A88" s="49">
        <v>80</v>
      </c>
      <c r="B88" s="50" t="s">
        <v>734</v>
      </c>
      <c r="C88" s="51">
        <v>107153205334</v>
      </c>
      <c r="D88" s="52" t="s">
        <v>889</v>
      </c>
      <c r="E88" s="50" t="s">
        <v>638</v>
      </c>
      <c r="F88" s="50" t="s">
        <v>1191</v>
      </c>
      <c r="G88" s="52" t="s">
        <v>809</v>
      </c>
      <c r="H88" s="60">
        <v>3.35</v>
      </c>
      <c r="I88" s="41">
        <v>206</v>
      </c>
      <c r="J88" s="18">
        <v>62</v>
      </c>
      <c r="K88" s="18" t="s">
        <v>181</v>
      </c>
      <c r="L88" s="18" t="s">
        <v>934</v>
      </c>
      <c r="M88" s="18">
        <v>21</v>
      </c>
      <c r="N88" s="18" t="s">
        <v>228</v>
      </c>
      <c r="O88" s="18" t="s">
        <v>182</v>
      </c>
      <c r="P88" s="18" t="s">
        <v>274</v>
      </c>
      <c r="Q88" s="18">
        <v>22</v>
      </c>
      <c r="R88" s="18" t="s">
        <v>239</v>
      </c>
      <c r="S88" s="18" t="s">
        <v>183</v>
      </c>
      <c r="T88" s="18" t="s">
        <v>1037</v>
      </c>
      <c r="U88" s="18">
        <v>19</v>
      </c>
      <c r="V88" s="18" t="s">
        <v>1067</v>
      </c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>
        <v>1</v>
      </c>
      <c r="AT88" s="19">
        <f t="shared" si="8"/>
        <v>1</v>
      </c>
      <c r="AU88" s="18" t="s">
        <v>628</v>
      </c>
      <c r="AV88" s="18"/>
      <c r="AW88" s="18" t="s">
        <v>893</v>
      </c>
      <c r="AX88" s="18" t="s">
        <v>878</v>
      </c>
      <c r="AY88" s="20">
        <v>32544</v>
      </c>
      <c r="AZ88" s="19">
        <v>20</v>
      </c>
      <c r="BA88" s="19" t="e">
        <f>IF(AND(#REF!&gt;2000000,#REF!&lt;=6000000),1,IF(AND(#REF!&gt;1000000,#REF!&lt;=2000000),2,IF(AND(#REF!&gt;500000,#REF!&lt;=1000000),3,IF(AND(#REF!&gt;1,#REF!&lt;=500000),4,0))))</f>
        <v>#REF!</v>
      </c>
      <c r="BB88" s="19" t="e">
        <f>IF(AND(#REF!&gt;1,#REF!&lt;=3),1,IF(AND(#REF!&gt;3,#REF!&lt;=5),2,IF(AND(#REF!&gt;5,#REF!&lt;=7),3,4)))</f>
        <v>#REF!</v>
      </c>
      <c r="BC88" s="19">
        <f t="shared" si="9"/>
        <v>4</v>
      </c>
      <c r="BD88" s="19">
        <f t="shared" si="10"/>
        <v>1</v>
      </c>
      <c r="BE88" s="19">
        <f t="shared" si="11"/>
        <v>0</v>
      </c>
      <c r="BF88" s="19" t="e">
        <f>IF(AND(#REF!&gt;100000,#REF!&lt;=300000),1,IF(AND(#REF!&gt;=50000,#REF!&lt;=100000),2,IF(AND(#REF!&gt;1,#REF!&lt;50000),3,4)))</f>
        <v>#REF!</v>
      </c>
      <c r="BG88" s="19" t="e">
        <f>IF(AND(#REF!&gt;1,#REF!&lt;=500000),3,IF(AND(#REF!&gt;500000,#REF!&lt;=100000),2,IF(AND(#REF!&gt;100000,#REF!&lt;=600000),3,0)))</f>
        <v>#REF!</v>
      </c>
      <c r="BH88" s="19">
        <f t="shared" si="12"/>
        <v>0</v>
      </c>
      <c r="BI88" s="21" t="e">
        <f t="shared" si="13"/>
        <v>#REF!</v>
      </c>
      <c r="BJ88" s="2"/>
    </row>
    <row r="89" spans="1:62" ht="18" customHeight="1">
      <c r="A89" s="49">
        <v>81</v>
      </c>
      <c r="B89" s="50" t="s">
        <v>749</v>
      </c>
      <c r="C89" s="51">
        <v>107154454580</v>
      </c>
      <c r="D89" s="52" t="s">
        <v>889</v>
      </c>
      <c r="E89" s="50" t="s">
        <v>638</v>
      </c>
      <c r="F89" s="50" t="s">
        <v>1192</v>
      </c>
      <c r="G89" s="52" t="s">
        <v>809</v>
      </c>
      <c r="H89" s="60">
        <v>3.382926</v>
      </c>
      <c r="I89" s="41">
        <v>130.7</v>
      </c>
      <c r="J89" s="18">
        <v>41</v>
      </c>
      <c r="K89" s="18" t="s">
        <v>182</v>
      </c>
      <c r="L89" s="18">
        <v>59.3</v>
      </c>
      <c r="M89" s="18">
        <v>21</v>
      </c>
      <c r="N89" s="18">
        <v>2.82</v>
      </c>
      <c r="O89" s="18" t="s">
        <v>183</v>
      </c>
      <c r="P89" s="18">
        <v>71.4</v>
      </c>
      <c r="Q89" s="18">
        <v>20</v>
      </c>
      <c r="R89" s="18">
        <v>3.57</v>
      </c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>
        <v>1</v>
      </c>
      <c r="AT89" s="19">
        <f t="shared" si="8"/>
        <v>1</v>
      </c>
      <c r="AU89" s="18" t="s">
        <v>217</v>
      </c>
      <c r="AV89" s="18">
        <v>5</v>
      </c>
      <c r="AW89" s="18" t="s">
        <v>750</v>
      </c>
      <c r="AX89" s="18" t="s">
        <v>835</v>
      </c>
      <c r="AY89" s="20">
        <v>29420</v>
      </c>
      <c r="AZ89" s="19">
        <v>29</v>
      </c>
      <c r="BA89" s="19" t="e">
        <f>IF(AND(#REF!&gt;2000000,#REF!&lt;=6000000),1,IF(AND(#REF!&gt;1000000,#REF!&lt;=2000000),2,IF(AND(#REF!&gt;500000,#REF!&lt;=1000000),3,IF(AND(#REF!&gt;1,#REF!&lt;=500000),4,0))))</f>
        <v>#REF!</v>
      </c>
      <c r="BB89" s="19" t="e">
        <f>IF(AND(#REF!&gt;1,#REF!&lt;=3),1,IF(AND(#REF!&gt;3,#REF!&lt;=5),2,IF(AND(#REF!&gt;5,#REF!&lt;=7),3,4)))</f>
        <v>#REF!</v>
      </c>
      <c r="BC89" s="19">
        <f t="shared" si="9"/>
        <v>4</v>
      </c>
      <c r="BD89" s="19">
        <f t="shared" si="10"/>
        <v>1</v>
      </c>
      <c r="BE89" s="19">
        <f t="shared" si="11"/>
        <v>0</v>
      </c>
      <c r="BF89" s="19" t="e">
        <f>IF(AND(#REF!&gt;100000,#REF!&lt;=300000),1,IF(AND(#REF!&gt;=50000,#REF!&lt;=100000),2,IF(AND(#REF!&gt;1,#REF!&lt;50000),3,4)))</f>
        <v>#REF!</v>
      </c>
      <c r="BG89" s="19" t="e">
        <f>IF(AND(#REF!&gt;1,#REF!&lt;=500000),3,IF(AND(#REF!&gt;500000,#REF!&lt;=100000),2,IF(AND(#REF!&gt;100000,#REF!&lt;=600000),3,0)))</f>
        <v>#REF!</v>
      </c>
      <c r="BH89" s="19">
        <f t="shared" si="12"/>
        <v>5</v>
      </c>
      <c r="BI89" s="21" t="e">
        <f t="shared" si="13"/>
        <v>#REF!</v>
      </c>
      <c r="BJ89" s="2"/>
    </row>
    <row r="90" spans="1:62" ht="18" customHeight="1">
      <c r="A90" s="49">
        <v>82</v>
      </c>
      <c r="B90" s="50" t="s">
        <v>748</v>
      </c>
      <c r="C90" s="51">
        <v>108154420303</v>
      </c>
      <c r="D90" s="52" t="s">
        <v>889</v>
      </c>
      <c r="E90" s="50" t="s">
        <v>638</v>
      </c>
      <c r="F90" s="50" t="s">
        <v>1192</v>
      </c>
      <c r="G90" s="52" t="s">
        <v>808</v>
      </c>
      <c r="H90" s="60">
        <v>3.195</v>
      </c>
      <c r="I90" s="41">
        <v>63.9</v>
      </c>
      <c r="J90" s="18">
        <v>20</v>
      </c>
      <c r="K90" s="18" t="s">
        <v>183</v>
      </c>
      <c r="L90" s="18">
        <v>63.9</v>
      </c>
      <c r="M90" s="18">
        <v>20</v>
      </c>
      <c r="N90" s="18">
        <v>3.2</v>
      </c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>
        <v>1</v>
      </c>
      <c r="AT90" s="19">
        <f t="shared" si="8"/>
        <v>1</v>
      </c>
      <c r="AU90" s="18" t="s">
        <v>193</v>
      </c>
      <c r="AV90" s="18">
        <v>2</v>
      </c>
      <c r="AW90" s="18" t="s">
        <v>893</v>
      </c>
      <c r="AX90" s="18" t="s">
        <v>205</v>
      </c>
      <c r="AY90" s="20">
        <v>32275</v>
      </c>
      <c r="AZ90" s="19">
        <v>21</v>
      </c>
      <c r="BA90" s="19" t="e">
        <f>IF(AND(#REF!&gt;2000000,#REF!&lt;=6000000),1,IF(AND(#REF!&gt;1000000,#REF!&lt;=2000000),2,IF(AND(#REF!&gt;500000,#REF!&lt;=1000000),3,IF(AND(#REF!&gt;1,#REF!&lt;=500000),4,0))))</f>
        <v>#REF!</v>
      </c>
      <c r="BB90" s="19" t="e">
        <f>IF(AND(#REF!&gt;1,#REF!&lt;=3),1,IF(AND(#REF!&gt;3,#REF!&lt;=5),2,IF(AND(#REF!&gt;5,#REF!&lt;=7),3,4)))</f>
        <v>#REF!</v>
      </c>
      <c r="BC90" s="19">
        <f t="shared" si="9"/>
        <v>3</v>
      </c>
      <c r="BD90" s="19">
        <f t="shared" si="10"/>
        <v>1</v>
      </c>
      <c r="BE90" s="19">
        <f t="shared" si="11"/>
        <v>0</v>
      </c>
      <c r="BF90" s="19" t="e">
        <f>IF(AND(#REF!&gt;100000,#REF!&lt;=300000),1,IF(AND(#REF!&gt;=50000,#REF!&lt;=100000),2,IF(AND(#REF!&gt;1,#REF!&lt;50000),3,4)))</f>
        <v>#REF!</v>
      </c>
      <c r="BG90" s="19" t="e">
        <f>IF(AND(#REF!&gt;1,#REF!&lt;=500000),3,IF(AND(#REF!&gt;500000,#REF!&lt;=100000),2,IF(AND(#REF!&gt;100000,#REF!&lt;=600000),3,0)))</f>
        <v>#REF!</v>
      </c>
      <c r="BH90" s="19">
        <f t="shared" si="12"/>
        <v>2</v>
      </c>
      <c r="BI90" s="21" t="e">
        <f t="shared" si="13"/>
        <v>#REF!</v>
      </c>
      <c r="BJ90" s="2"/>
    </row>
    <row r="91" spans="1:62" ht="18" customHeight="1">
      <c r="A91" s="49">
        <v>83</v>
      </c>
      <c r="B91" s="50" t="s">
        <v>747</v>
      </c>
      <c r="C91" s="51">
        <v>108154420297</v>
      </c>
      <c r="D91" s="52" t="s">
        <v>889</v>
      </c>
      <c r="E91" s="50" t="s">
        <v>638</v>
      </c>
      <c r="F91" s="50" t="s">
        <v>1192</v>
      </c>
      <c r="G91" s="52" t="s">
        <v>808</v>
      </c>
      <c r="H91" s="60">
        <v>3.10909</v>
      </c>
      <c r="I91" s="41">
        <v>68</v>
      </c>
      <c r="J91" s="18">
        <v>22</v>
      </c>
      <c r="K91" s="18" t="s">
        <v>183</v>
      </c>
      <c r="L91" s="18" t="s">
        <v>903</v>
      </c>
      <c r="M91" s="18">
        <v>22</v>
      </c>
      <c r="N91" s="18" t="s">
        <v>880</v>
      </c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>
        <v>1</v>
      </c>
      <c r="AT91" s="19">
        <f t="shared" si="8"/>
        <v>1</v>
      </c>
      <c r="AU91" s="18" t="s">
        <v>185</v>
      </c>
      <c r="AV91" s="18">
        <v>5</v>
      </c>
      <c r="AW91" s="18" t="s">
        <v>893</v>
      </c>
      <c r="AX91" s="18" t="s">
        <v>835</v>
      </c>
      <c r="AY91" s="20">
        <v>31094</v>
      </c>
      <c r="AZ91" s="19">
        <v>24</v>
      </c>
      <c r="BA91" s="19" t="e">
        <f>IF(AND(#REF!&gt;2000000,#REF!&lt;=6000000),1,IF(AND(#REF!&gt;1000000,#REF!&lt;=2000000),2,IF(AND(#REF!&gt;500000,#REF!&lt;=1000000),3,IF(AND(#REF!&gt;1,#REF!&lt;=500000),4,0))))</f>
        <v>#REF!</v>
      </c>
      <c r="BB91" s="19" t="e">
        <f>IF(AND(#REF!&gt;1,#REF!&lt;=3),1,IF(AND(#REF!&gt;3,#REF!&lt;=5),2,IF(AND(#REF!&gt;5,#REF!&lt;=7),3,4)))</f>
        <v>#REF!</v>
      </c>
      <c r="BC91" s="19">
        <f t="shared" si="9"/>
        <v>3</v>
      </c>
      <c r="BD91" s="19">
        <f t="shared" si="10"/>
        <v>1</v>
      </c>
      <c r="BE91" s="19">
        <f t="shared" si="11"/>
        <v>0</v>
      </c>
      <c r="BF91" s="19" t="e">
        <f>IF(AND(#REF!&gt;100000,#REF!&lt;=300000),1,IF(AND(#REF!&gt;=50000,#REF!&lt;=100000),2,IF(AND(#REF!&gt;1,#REF!&lt;50000),3,4)))</f>
        <v>#REF!</v>
      </c>
      <c r="BG91" s="19" t="e">
        <f>IF(AND(#REF!&gt;1,#REF!&lt;=500000),3,IF(AND(#REF!&gt;500000,#REF!&lt;=100000),2,IF(AND(#REF!&gt;100000,#REF!&lt;=600000),3,0)))</f>
        <v>#REF!</v>
      </c>
      <c r="BH91" s="19">
        <f t="shared" si="12"/>
        <v>5</v>
      </c>
      <c r="BI91" s="21" t="e">
        <f t="shared" si="13"/>
        <v>#REF!</v>
      </c>
      <c r="BJ91" s="2"/>
    </row>
    <row r="92" spans="1:62" ht="18" customHeight="1">
      <c r="A92" s="49">
        <v>84</v>
      </c>
      <c r="B92" s="50" t="s">
        <v>745</v>
      </c>
      <c r="C92" s="51">
        <v>107154454574</v>
      </c>
      <c r="D92" s="52" t="s">
        <v>889</v>
      </c>
      <c r="E92" s="50" t="s">
        <v>638</v>
      </c>
      <c r="F92" s="50" t="s">
        <v>1192</v>
      </c>
      <c r="G92" s="52" t="s">
        <v>809</v>
      </c>
      <c r="H92" s="60">
        <v>3.19756</v>
      </c>
      <c r="I92" s="41">
        <v>123.7</v>
      </c>
      <c r="J92" s="18">
        <v>41</v>
      </c>
      <c r="K92" s="18" t="s">
        <v>182</v>
      </c>
      <c r="L92" s="18">
        <v>55.8</v>
      </c>
      <c r="M92" s="18">
        <v>21</v>
      </c>
      <c r="N92" s="18">
        <v>2.66</v>
      </c>
      <c r="O92" s="18" t="s">
        <v>183</v>
      </c>
      <c r="P92" s="18">
        <v>67.9</v>
      </c>
      <c r="Q92" s="18">
        <v>20</v>
      </c>
      <c r="R92" s="18">
        <v>3.4</v>
      </c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>
        <v>1</v>
      </c>
      <c r="AT92" s="19">
        <f t="shared" si="8"/>
        <v>1</v>
      </c>
      <c r="AU92" s="18" t="s">
        <v>217</v>
      </c>
      <c r="AV92" s="18">
        <v>5</v>
      </c>
      <c r="AW92" s="18" t="s">
        <v>746</v>
      </c>
      <c r="AX92" s="18" t="s">
        <v>835</v>
      </c>
      <c r="AY92" s="20">
        <v>27565</v>
      </c>
      <c r="AZ92" s="19">
        <v>34</v>
      </c>
      <c r="BA92" s="19" t="e">
        <f>IF(AND(#REF!&gt;2000000,#REF!&lt;=6000000),1,IF(AND(#REF!&gt;1000000,#REF!&lt;=2000000),2,IF(AND(#REF!&gt;500000,#REF!&lt;=1000000),3,IF(AND(#REF!&gt;1,#REF!&lt;=500000),4,0))))</f>
        <v>#REF!</v>
      </c>
      <c r="BB92" s="19" t="e">
        <f>IF(AND(#REF!&gt;1,#REF!&lt;=3),1,IF(AND(#REF!&gt;3,#REF!&lt;=5),2,IF(AND(#REF!&gt;5,#REF!&lt;=7),3,4)))</f>
        <v>#REF!</v>
      </c>
      <c r="BC92" s="19">
        <f t="shared" si="9"/>
        <v>3</v>
      </c>
      <c r="BD92" s="19">
        <f t="shared" si="10"/>
        <v>1</v>
      </c>
      <c r="BE92" s="19">
        <f t="shared" si="11"/>
        <v>0</v>
      </c>
      <c r="BF92" s="19" t="e">
        <f>IF(AND(#REF!&gt;100000,#REF!&lt;=300000),1,IF(AND(#REF!&gt;=50000,#REF!&lt;=100000),2,IF(AND(#REF!&gt;1,#REF!&lt;50000),3,4)))</f>
        <v>#REF!</v>
      </c>
      <c r="BG92" s="19" t="e">
        <f>IF(AND(#REF!&gt;1,#REF!&lt;=500000),3,IF(AND(#REF!&gt;500000,#REF!&lt;=100000),2,IF(AND(#REF!&gt;100000,#REF!&lt;=600000),3,0)))</f>
        <v>#REF!</v>
      </c>
      <c r="BH92" s="19">
        <f t="shared" si="12"/>
        <v>5</v>
      </c>
      <c r="BI92" s="21" t="e">
        <f t="shared" si="13"/>
        <v>#REF!</v>
      </c>
      <c r="BJ92" s="2"/>
    </row>
    <row r="93" spans="1:62" ht="18" customHeight="1">
      <c r="A93" s="49">
        <v>85</v>
      </c>
      <c r="B93" s="50" t="s">
        <v>744</v>
      </c>
      <c r="C93" s="51">
        <v>108154415436</v>
      </c>
      <c r="D93" s="52" t="s">
        <v>889</v>
      </c>
      <c r="E93" s="50" t="s">
        <v>638</v>
      </c>
      <c r="F93" s="50" t="s">
        <v>1192</v>
      </c>
      <c r="G93" s="52" t="s">
        <v>808</v>
      </c>
      <c r="H93" s="60">
        <v>3.172727</v>
      </c>
      <c r="I93" s="41">
        <v>69</v>
      </c>
      <c r="J93" s="18">
        <v>22</v>
      </c>
      <c r="K93" s="18" t="s">
        <v>183</v>
      </c>
      <c r="L93" s="18" t="s">
        <v>234</v>
      </c>
      <c r="M93" s="18">
        <v>22</v>
      </c>
      <c r="N93" s="18" t="s">
        <v>228</v>
      </c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>
        <v>1</v>
      </c>
      <c r="AT93" s="19">
        <f t="shared" si="8"/>
        <v>1</v>
      </c>
      <c r="AU93" s="18" t="s">
        <v>217</v>
      </c>
      <c r="AV93" s="18">
        <v>5</v>
      </c>
      <c r="AW93" s="18" t="s">
        <v>893</v>
      </c>
      <c r="AX93" s="18" t="s">
        <v>878</v>
      </c>
      <c r="AY93" s="20">
        <v>31941</v>
      </c>
      <c r="AZ93" s="19">
        <v>22</v>
      </c>
      <c r="BA93" s="19" t="e">
        <f>IF(AND(#REF!&gt;2000000,#REF!&lt;=6000000),1,IF(AND(#REF!&gt;1000000,#REF!&lt;=2000000),2,IF(AND(#REF!&gt;500000,#REF!&lt;=1000000),3,IF(AND(#REF!&gt;1,#REF!&lt;=500000),4,0))))</f>
        <v>#REF!</v>
      </c>
      <c r="BB93" s="19" t="e">
        <f>IF(AND(#REF!&gt;1,#REF!&lt;=3),1,IF(AND(#REF!&gt;3,#REF!&lt;=5),2,IF(AND(#REF!&gt;5,#REF!&lt;=7),3,4)))</f>
        <v>#REF!</v>
      </c>
      <c r="BC93" s="19">
        <f t="shared" si="9"/>
        <v>3</v>
      </c>
      <c r="BD93" s="19">
        <f t="shared" si="10"/>
        <v>1</v>
      </c>
      <c r="BE93" s="19">
        <f t="shared" si="11"/>
        <v>0</v>
      </c>
      <c r="BF93" s="19" t="e">
        <f>IF(AND(#REF!&gt;100000,#REF!&lt;=300000),1,IF(AND(#REF!&gt;=50000,#REF!&lt;=100000),2,IF(AND(#REF!&gt;1,#REF!&lt;50000),3,4)))</f>
        <v>#REF!</v>
      </c>
      <c r="BG93" s="19" t="e">
        <f>IF(AND(#REF!&gt;1,#REF!&lt;=500000),3,IF(AND(#REF!&gt;500000,#REF!&lt;=100000),2,IF(AND(#REF!&gt;100000,#REF!&lt;=600000),3,0)))</f>
        <v>#REF!</v>
      </c>
      <c r="BH93" s="19">
        <f t="shared" si="12"/>
        <v>5</v>
      </c>
      <c r="BI93" s="21" t="e">
        <f t="shared" si="13"/>
        <v>#REF!</v>
      </c>
      <c r="BJ93" s="2"/>
    </row>
    <row r="94" spans="1:62" ht="18" customHeight="1">
      <c r="A94" s="49">
        <v>86</v>
      </c>
      <c r="B94" s="50" t="s">
        <v>752</v>
      </c>
      <c r="C94" s="51">
        <v>107157253365</v>
      </c>
      <c r="D94" s="52" t="s">
        <v>889</v>
      </c>
      <c r="E94" s="50" t="s">
        <v>638</v>
      </c>
      <c r="F94" s="50" t="s">
        <v>1193</v>
      </c>
      <c r="G94" s="52" t="s">
        <v>809</v>
      </c>
      <c r="H94" s="60">
        <v>3.598305</v>
      </c>
      <c r="I94" s="41">
        <v>178</v>
      </c>
      <c r="J94" s="18">
        <v>59</v>
      </c>
      <c r="K94" s="18" t="s">
        <v>181</v>
      </c>
      <c r="L94" s="18" t="s">
        <v>1010</v>
      </c>
      <c r="M94" s="18">
        <v>20</v>
      </c>
      <c r="N94" s="18" t="s">
        <v>251</v>
      </c>
      <c r="O94" s="18" t="s">
        <v>182</v>
      </c>
      <c r="P94" s="18" t="s">
        <v>919</v>
      </c>
      <c r="Q94" s="18">
        <v>20</v>
      </c>
      <c r="R94" s="18" t="s">
        <v>230</v>
      </c>
      <c r="S94" s="18" t="s">
        <v>183</v>
      </c>
      <c r="T94" s="18" t="s">
        <v>753</v>
      </c>
      <c r="U94" s="18">
        <v>19</v>
      </c>
      <c r="V94" s="18">
        <v>2</v>
      </c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 t="s">
        <v>754</v>
      </c>
      <c r="AR94" s="18">
        <v>2</v>
      </c>
      <c r="AS94" s="18">
        <v>8</v>
      </c>
      <c r="AT94" s="19">
        <f t="shared" si="8"/>
        <v>10</v>
      </c>
      <c r="AU94" s="18" t="s">
        <v>217</v>
      </c>
      <c r="AV94" s="18">
        <v>5</v>
      </c>
      <c r="AW94" s="18" t="s">
        <v>98</v>
      </c>
      <c r="AX94" s="18" t="s">
        <v>232</v>
      </c>
      <c r="AY94" s="20">
        <v>32309</v>
      </c>
      <c r="AZ94" s="19">
        <v>21</v>
      </c>
      <c r="BA94" s="19" t="e">
        <f>IF(AND(#REF!&gt;2000000,#REF!&lt;=6000000),1,IF(AND(#REF!&gt;1000000,#REF!&lt;=2000000),2,IF(AND(#REF!&gt;500000,#REF!&lt;=1000000),3,IF(AND(#REF!&gt;1,#REF!&lt;=500000),4,0))))</f>
        <v>#REF!</v>
      </c>
      <c r="BB94" s="19" t="e">
        <f>IF(AND(#REF!&gt;1,#REF!&lt;=3),1,IF(AND(#REF!&gt;3,#REF!&lt;=5),2,IF(AND(#REF!&gt;5,#REF!&lt;=7),3,4)))</f>
        <v>#REF!</v>
      </c>
      <c r="BC94" s="19">
        <f t="shared" si="9"/>
        <v>4</v>
      </c>
      <c r="BD94" s="19">
        <f t="shared" si="10"/>
        <v>2</v>
      </c>
      <c r="BE94" s="19">
        <f t="shared" si="11"/>
        <v>0</v>
      </c>
      <c r="BF94" s="19" t="e">
        <f>IF(AND(#REF!&gt;100000,#REF!&lt;=300000),1,IF(AND(#REF!&gt;=50000,#REF!&lt;=100000),2,IF(AND(#REF!&gt;1,#REF!&lt;50000),3,4)))</f>
        <v>#REF!</v>
      </c>
      <c r="BG94" s="19" t="e">
        <f>IF(AND(#REF!&gt;1,#REF!&lt;=500000),3,IF(AND(#REF!&gt;500000,#REF!&lt;=100000),2,IF(AND(#REF!&gt;100000,#REF!&lt;=600000),3,0)))</f>
        <v>#REF!</v>
      </c>
      <c r="BH94" s="19">
        <f t="shared" si="12"/>
        <v>5</v>
      </c>
      <c r="BI94" s="21" t="e">
        <f t="shared" si="13"/>
        <v>#REF!</v>
      </c>
      <c r="BJ94" s="2"/>
    </row>
    <row r="95" spans="1:62" ht="18" customHeight="1">
      <c r="A95" s="49">
        <v>87</v>
      </c>
      <c r="B95" s="50" t="s">
        <v>751</v>
      </c>
      <c r="C95" s="51">
        <v>107157253288</v>
      </c>
      <c r="D95" s="52" t="s">
        <v>889</v>
      </c>
      <c r="E95" s="50" t="s">
        <v>638</v>
      </c>
      <c r="F95" s="50" t="s">
        <v>1193</v>
      </c>
      <c r="G95" s="52" t="s">
        <v>809</v>
      </c>
      <c r="H95" s="60">
        <v>3.433898</v>
      </c>
      <c r="I95" s="41">
        <v>195</v>
      </c>
      <c r="J95" s="18">
        <v>59</v>
      </c>
      <c r="K95" s="18" t="s">
        <v>181</v>
      </c>
      <c r="L95" s="18" t="s">
        <v>1062</v>
      </c>
      <c r="M95" s="18">
        <v>20</v>
      </c>
      <c r="N95" s="18" t="s">
        <v>947</v>
      </c>
      <c r="O95" s="18" t="s">
        <v>182</v>
      </c>
      <c r="P95" s="18" t="s">
        <v>925</v>
      </c>
      <c r="Q95" s="18">
        <v>20</v>
      </c>
      <c r="R95" s="18" t="s">
        <v>220</v>
      </c>
      <c r="S95" s="18" t="s">
        <v>183</v>
      </c>
      <c r="T95" s="18" t="s">
        <v>844</v>
      </c>
      <c r="U95" s="18">
        <v>19</v>
      </c>
      <c r="V95" s="18" t="s">
        <v>189</v>
      </c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>
        <v>8</v>
      </c>
      <c r="AT95" s="19">
        <f t="shared" si="8"/>
        <v>8</v>
      </c>
      <c r="AU95" s="18"/>
      <c r="AV95" s="18"/>
      <c r="AW95" s="18" t="s">
        <v>98</v>
      </c>
      <c r="AX95" s="18" t="s">
        <v>878</v>
      </c>
      <c r="AY95" s="20">
        <v>32273</v>
      </c>
      <c r="AZ95" s="19">
        <v>21</v>
      </c>
      <c r="BA95" s="19" t="e">
        <f>IF(AND(#REF!&gt;2000000,#REF!&lt;=6000000),1,IF(AND(#REF!&gt;1000000,#REF!&lt;=2000000),2,IF(AND(#REF!&gt;500000,#REF!&lt;=1000000),3,IF(AND(#REF!&gt;1,#REF!&lt;=500000),4,0))))</f>
        <v>#REF!</v>
      </c>
      <c r="BB95" s="19" t="e">
        <f>IF(AND(#REF!&gt;1,#REF!&lt;=3),1,IF(AND(#REF!&gt;3,#REF!&lt;=5),2,IF(AND(#REF!&gt;5,#REF!&lt;=7),3,4)))</f>
        <v>#REF!</v>
      </c>
      <c r="BC95" s="19">
        <f t="shared" si="9"/>
        <v>4</v>
      </c>
      <c r="BD95" s="19">
        <f t="shared" si="10"/>
        <v>2</v>
      </c>
      <c r="BE95" s="19">
        <f t="shared" si="11"/>
        <v>0</v>
      </c>
      <c r="BF95" s="19" t="e">
        <f>IF(AND(#REF!&gt;100000,#REF!&lt;=300000),1,IF(AND(#REF!&gt;=50000,#REF!&lt;=100000),2,IF(AND(#REF!&gt;1,#REF!&lt;50000),3,4)))</f>
        <v>#REF!</v>
      </c>
      <c r="BG95" s="19" t="e">
        <f>IF(AND(#REF!&gt;1,#REF!&lt;=500000),3,IF(AND(#REF!&gt;500000,#REF!&lt;=100000),2,IF(AND(#REF!&gt;100000,#REF!&lt;=600000),3,0)))</f>
        <v>#REF!</v>
      </c>
      <c r="BH95" s="19">
        <f t="shared" si="12"/>
        <v>0</v>
      </c>
      <c r="BI95" s="21" t="e">
        <f t="shared" si="13"/>
        <v>#REF!</v>
      </c>
      <c r="BJ95" s="2"/>
    </row>
    <row r="96" spans="1:62" ht="18" customHeight="1">
      <c r="A96" s="49">
        <v>88</v>
      </c>
      <c r="B96" s="50" t="s">
        <v>775</v>
      </c>
      <c r="C96" s="51">
        <v>107171410284</v>
      </c>
      <c r="D96" s="52" t="s">
        <v>197</v>
      </c>
      <c r="E96" s="50" t="s">
        <v>638</v>
      </c>
      <c r="F96" s="50" t="s">
        <v>1194</v>
      </c>
      <c r="G96" s="52" t="s">
        <v>809</v>
      </c>
      <c r="H96" s="60">
        <v>3.252307</v>
      </c>
      <c r="I96" s="41">
        <v>142</v>
      </c>
      <c r="J96" s="18">
        <v>43</v>
      </c>
      <c r="K96" s="18" t="s">
        <v>181</v>
      </c>
      <c r="L96" s="18" t="s">
        <v>847</v>
      </c>
      <c r="M96" s="18">
        <v>21</v>
      </c>
      <c r="N96" s="18" t="s">
        <v>848</v>
      </c>
      <c r="O96" s="18" t="s">
        <v>182</v>
      </c>
      <c r="P96" s="18" t="s">
        <v>879</v>
      </c>
      <c r="Q96" s="18">
        <v>22</v>
      </c>
      <c r="R96" s="18" t="s">
        <v>880</v>
      </c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>
        <v>8</v>
      </c>
      <c r="AT96" s="19">
        <f t="shared" si="8"/>
        <v>8</v>
      </c>
      <c r="AU96" s="18" t="s">
        <v>193</v>
      </c>
      <c r="AV96" s="18">
        <v>2</v>
      </c>
      <c r="AW96" s="18" t="s">
        <v>98</v>
      </c>
      <c r="AX96" s="18" t="s">
        <v>219</v>
      </c>
      <c r="AY96" s="20">
        <v>32706</v>
      </c>
      <c r="AZ96" s="19">
        <v>20</v>
      </c>
      <c r="BA96" s="19" t="e">
        <f>IF(AND(#REF!&gt;2000000,#REF!&lt;=6000000),1,IF(AND(#REF!&gt;1000000,#REF!&lt;=2000000),2,IF(AND(#REF!&gt;500000,#REF!&lt;=1000000),3,IF(AND(#REF!&gt;1,#REF!&lt;=500000),4,0))))</f>
        <v>#REF!</v>
      </c>
      <c r="BB96" s="19" t="e">
        <f>IF(AND(#REF!&gt;1,#REF!&lt;=3),1,IF(AND(#REF!&gt;3,#REF!&lt;=5),2,IF(AND(#REF!&gt;5,#REF!&lt;=7),3,4)))</f>
        <v>#REF!</v>
      </c>
      <c r="BC96" s="19">
        <f t="shared" si="9"/>
        <v>4</v>
      </c>
      <c r="BD96" s="19">
        <f t="shared" si="10"/>
        <v>2</v>
      </c>
      <c r="BE96" s="19">
        <f t="shared" si="11"/>
        <v>0</v>
      </c>
      <c r="BF96" s="19" t="e">
        <f>IF(AND(#REF!&gt;100000,#REF!&lt;=300000),1,IF(AND(#REF!&gt;=50000,#REF!&lt;=100000),2,IF(AND(#REF!&gt;1,#REF!&lt;50000),3,4)))</f>
        <v>#REF!</v>
      </c>
      <c r="BG96" s="19" t="e">
        <f>IF(AND(#REF!&gt;1,#REF!&lt;=500000),3,IF(AND(#REF!&gt;500000,#REF!&lt;=100000),2,IF(AND(#REF!&gt;100000,#REF!&lt;=600000),3,0)))</f>
        <v>#REF!</v>
      </c>
      <c r="BH96" s="19">
        <f t="shared" si="12"/>
        <v>2</v>
      </c>
      <c r="BI96" s="21" t="e">
        <f t="shared" si="13"/>
        <v>#REF!</v>
      </c>
      <c r="BJ96" s="2"/>
    </row>
    <row r="97" spans="1:62" ht="18" customHeight="1">
      <c r="A97" s="49">
        <v>89</v>
      </c>
      <c r="B97" s="50" t="s">
        <v>774</v>
      </c>
      <c r="C97" s="51">
        <v>105171480834</v>
      </c>
      <c r="D97" s="52" t="s">
        <v>197</v>
      </c>
      <c r="E97" s="50" t="s">
        <v>638</v>
      </c>
      <c r="F97" s="50" t="s">
        <v>1194</v>
      </c>
      <c r="G97" s="52" t="s">
        <v>811</v>
      </c>
      <c r="H97" s="60">
        <v>3.282666</v>
      </c>
      <c r="I97" s="41">
        <v>436</v>
      </c>
      <c r="J97" s="18">
        <v>138</v>
      </c>
      <c r="K97" s="18" t="s">
        <v>171</v>
      </c>
      <c r="L97" s="18" t="s">
        <v>622</v>
      </c>
      <c r="M97" s="18">
        <v>21</v>
      </c>
      <c r="N97" s="18" t="s">
        <v>855</v>
      </c>
      <c r="O97" s="18" t="s">
        <v>174</v>
      </c>
      <c r="P97" s="18">
        <v>74</v>
      </c>
      <c r="Q97" s="18">
        <v>22</v>
      </c>
      <c r="R97" s="18" t="s">
        <v>180</v>
      </c>
      <c r="S97" s="18" t="s">
        <v>176</v>
      </c>
      <c r="T97" s="18" t="s">
        <v>894</v>
      </c>
      <c r="U97" s="18">
        <v>22</v>
      </c>
      <c r="V97" s="18" t="s">
        <v>842</v>
      </c>
      <c r="W97" s="18" t="s">
        <v>178</v>
      </c>
      <c r="X97" s="18" t="s">
        <v>908</v>
      </c>
      <c r="Y97" s="18">
        <v>22</v>
      </c>
      <c r="Z97" s="18" t="s">
        <v>253</v>
      </c>
      <c r="AA97" s="18" t="s">
        <v>930</v>
      </c>
      <c r="AB97" s="18" t="s">
        <v>286</v>
      </c>
      <c r="AC97" s="18">
        <v>8</v>
      </c>
      <c r="AD97" s="18" t="s">
        <v>621</v>
      </c>
      <c r="AE97" s="18" t="s">
        <v>181</v>
      </c>
      <c r="AF97" s="18" t="s">
        <v>851</v>
      </c>
      <c r="AG97" s="18">
        <v>22</v>
      </c>
      <c r="AH97" s="18" t="s">
        <v>175</v>
      </c>
      <c r="AI97" s="18" t="s">
        <v>182</v>
      </c>
      <c r="AJ97" s="18">
        <v>56</v>
      </c>
      <c r="AK97" s="18">
        <v>21</v>
      </c>
      <c r="AL97" s="18" t="s">
        <v>994</v>
      </c>
      <c r="AM97" s="18"/>
      <c r="AN97" s="18"/>
      <c r="AO97" s="18"/>
      <c r="AP97" s="18"/>
      <c r="AQ97" s="18"/>
      <c r="AR97" s="18"/>
      <c r="AS97" s="18">
        <v>1</v>
      </c>
      <c r="AT97" s="19">
        <f t="shared" si="8"/>
        <v>1</v>
      </c>
      <c r="AU97" s="18" t="s">
        <v>217</v>
      </c>
      <c r="AV97" s="18">
        <v>5</v>
      </c>
      <c r="AW97" s="18" t="s">
        <v>893</v>
      </c>
      <c r="AX97" s="18" t="s">
        <v>878</v>
      </c>
      <c r="AY97" s="20">
        <v>31679</v>
      </c>
      <c r="AZ97" s="19">
        <v>23</v>
      </c>
      <c r="BA97" s="19" t="e">
        <f>IF(AND(#REF!&gt;2000000,#REF!&lt;=6000000),1,IF(AND(#REF!&gt;1000000,#REF!&lt;=2000000),2,IF(AND(#REF!&gt;500000,#REF!&lt;=1000000),3,IF(AND(#REF!&gt;1,#REF!&lt;=500000),4,0))))</f>
        <v>#REF!</v>
      </c>
      <c r="BB97" s="19" t="e">
        <f>IF(AND(#REF!&gt;1,#REF!&lt;=3),1,IF(AND(#REF!&gt;3,#REF!&lt;=5),2,IF(AND(#REF!&gt;5,#REF!&lt;=7),3,4)))</f>
        <v>#REF!</v>
      </c>
      <c r="BC97" s="19">
        <f t="shared" si="9"/>
        <v>4</v>
      </c>
      <c r="BD97" s="19">
        <f t="shared" si="10"/>
        <v>1</v>
      </c>
      <c r="BE97" s="19">
        <f t="shared" si="11"/>
        <v>0</v>
      </c>
      <c r="BF97" s="19" t="e">
        <f>IF(AND(#REF!&gt;100000,#REF!&lt;=300000),1,IF(AND(#REF!&gt;=50000,#REF!&lt;=100000),2,IF(AND(#REF!&gt;1,#REF!&lt;50000),3,4)))</f>
        <v>#REF!</v>
      </c>
      <c r="BG97" s="19" t="e">
        <f>IF(AND(#REF!&gt;1,#REF!&lt;=500000),3,IF(AND(#REF!&gt;500000,#REF!&lt;=100000),2,IF(AND(#REF!&gt;100000,#REF!&lt;=600000),3,0)))</f>
        <v>#REF!</v>
      </c>
      <c r="BH97" s="19">
        <f t="shared" si="12"/>
        <v>5</v>
      </c>
      <c r="BI97" s="21" t="e">
        <f t="shared" si="13"/>
        <v>#REF!</v>
      </c>
      <c r="BJ97" s="2"/>
    </row>
    <row r="98" spans="1:62" ht="18" customHeight="1">
      <c r="A98" s="49">
        <v>90</v>
      </c>
      <c r="B98" s="50" t="s">
        <v>773</v>
      </c>
      <c r="C98" s="51">
        <v>106171402032</v>
      </c>
      <c r="D98" s="52" t="s">
        <v>889</v>
      </c>
      <c r="E98" s="50" t="s">
        <v>638</v>
      </c>
      <c r="F98" s="50" t="s">
        <v>1194</v>
      </c>
      <c r="G98" s="52" t="s">
        <v>810</v>
      </c>
      <c r="H98" s="60">
        <v>2.998095</v>
      </c>
      <c r="I98" s="41">
        <v>284</v>
      </c>
      <c r="J98" s="18">
        <v>97</v>
      </c>
      <c r="K98" s="18" t="s">
        <v>176</v>
      </c>
      <c r="L98" s="18" t="s">
        <v>950</v>
      </c>
      <c r="M98" s="18">
        <v>21</v>
      </c>
      <c r="N98" s="18" t="s">
        <v>220</v>
      </c>
      <c r="O98" s="18" t="s">
        <v>178</v>
      </c>
      <c r="P98" s="18" t="s">
        <v>629</v>
      </c>
      <c r="Q98" s="18">
        <v>22</v>
      </c>
      <c r="R98" s="18" t="s">
        <v>89</v>
      </c>
      <c r="S98" s="18" t="s">
        <v>181</v>
      </c>
      <c r="T98" s="18" t="s">
        <v>907</v>
      </c>
      <c r="U98" s="18">
        <v>22</v>
      </c>
      <c r="V98" s="18" t="s">
        <v>220</v>
      </c>
      <c r="W98" s="18" t="s">
        <v>182</v>
      </c>
      <c r="X98" s="18" t="s">
        <v>553</v>
      </c>
      <c r="Y98" s="18">
        <v>20</v>
      </c>
      <c r="Z98" s="18" t="s">
        <v>255</v>
      </c>
      <c r="AA98" s="18" t="s">
        <v>183</v>
      </c>
      <c r="AB98" s="18">
        <v>38</v>
      </c>
      <c r="AC98" s="18">
        <v>12</v>
      </c>
      <c r="AD98" s="18" t="s">
        <v>1076</v>
      </c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>
        <v>3</v>
      </c>
      <c r="AT98" s="19">
        <f t="shared" si="8"/>
        <v>3</v>
      </c>
      <c r="AU98" s="18" t="s">
        <v>217</v>
      </c>
      <c r="AV98" s="18">
        <v>5</v>
      </c>
      <c r="AW98" s="18" t="s">
        <v>893</v>
      </c>
      <c r="AX98" s="18" t="s">
        <v>91</v>
      </c>
      <c r="AY98" s="20">
        <v>32680</v>
      </c>
      <c r="AZ98" s="19">
        <v>20</v>
      </c>
      <c r="BA98" s="19" t="e">
        <f>IF(AND(#REF!&gt;2000000,#REF!&lt;=6000000),1,IF(AND(#REF!&gt;1000000,#REF!&lt;=2000000),2,IF(AND(#REF!&gt;500000,#REF!&lt;=1000000),3,IF(AND(#REF!&gt;1,#REF!&lt;=500000),4,0))))</f>
        <v>#REF!</v>
      </c>
      <c r="BB98" s="19" t="e">
        <f>IF(AND(#REF!&gt;1,#REF!&lt;=3),1,IF(AND(#REF!&gt;3,#REF!&lt;=5),2,IF(AND(#REF!&gt;5,#REF!&lt;=7),3,4)))</f>
        <v>#REF!</v>
      </c>
      <c r="BC98" s="19">
        <f t="shared" si="9"/>
        <v>3</v>
      </c>
      <c r="BD98" s="19">
        <f t="shared" si="10"/>
        <v>1</v>
      </c>
      <c r="BE98" s="19">
        <f t="shared" si="11"/>
        <v>0</v>
      </c>
      <c r="BF98" s="19" t="e">
        <f>IF(AND(#REF!&gt;100000,#REF!&lt;=300000),1,IF(AND(#REF!&gt;=50000,#REF!&lt;=100000),2,IF(AND(#REF!&gt;1,#REF!&lt;50000),3,4)))</f>
        <v>#REF!</v>
      </c>
      <c r="BG98" s="19" t="e">
        <f>IF(AND(#REF!&gt;1,#REF!&lt;=500000),3,IF(AND(#REF!&gt;500000,#REF!&lt;=100000),2,IF(AND(#REF!&gt;100000,#REF!&lt;=600000),3,0)))</f>
        <v>#REF!</v>
      </c>
      <c r="BH98" s="19">
        <f t="shared" si="12"/>
        <v>5</v>
      </c>
      <c r="BI98" s="21" t="e">
        <f t="shared" si="13"/>
        <v>#REF!</v>
      </c>
      <c r="BJ98" s="2"/>
    </row>
    <row r="99" spans="1:62" ht="18" customHeight="1">
      <c r="A99" s="49">
        <v>91</v>
      </c>
      <c r="B99" s="50" t="s">
        <v>772</v>
      </c>
      <c r="C99" s="51">
        <v>105171480805</v>
      </c>
      <c r="D99" s="52" t="s">
        <v>197</v>
      </c>
      <c r="E99" s="50" t="s">
        <v>638</v>
      </c>
      <c r="F99" s="50" t="s">
        <v>1194</v>
      </c>
      <c r="G99" s="52" t="s">
        <v>811</v>
      </c>
      <c r="H99" s="60">
        <v>3.19452</v>
      </c>
      <c r="I99" s="41">
        <v>441</v>
      </c>
      <c r="J99" s="18">
        <v>141</v>
      </c>
      <c r="K99" s="18" t="s">
        <v>171</v>
      </c>
      <c r="L99" s="18" t="s">
        <v>935</v>
      </c>
      <c r="M99" s="18">
        <v>21</v>
      </c>
      <c r="N99" s="18" t="s">
        <v>208</v>
      </c>
      <c r="O99" s="18" t="s">
        <v>174</v>
      </c>
      <c r="P99" s="18" t="s">
        <v>946</v>
      </c>
      <c r="Q99" s="18">
        <v>22</v>
      </c>
      <c r="R99" s="18" t="s">
        <v>173</v>
      </c>
      <c r="S99" s="18" t="s">
        <v>176</v>
      </c>
      <c r="T99" s="18" t="s">
        <v>1061</v>
      </c>
      <c r="U99" s="18">
        <v>22</v>
      </c>
      <c r="V99" s="18" t="s">
        <v>842</v>
      </c>
      <c r="W99" s="18" t="s">
        <v>178</v>
      </c>
      <c r="X99" s="18" t="s">
        <v>894</v>
      </c>
      <c r="Y99" s="18">
        <v>22</v>
      </c>
      <c r="Z99" s="18" t="s">
        <v>842</v>
      </c>
      <c r="AA99" s="18" t="s">
        <v>181</v>
      </c>
      <c r="AB99" s="18" t="s">
        <v>234</v>
      </c>
      <c r="AC99" s="18">
        <v>22</v>
      </c>
      <c r="AD99" s="18" t="s">
        <v>228</v>
      </c>
      <c r="AE99" s="18" t="s">
        <v>182</v>
      </c>
      <c r="AF99" s="18">
        <v>56</v>
      </c>
      <c r="AG99" s="18">
        <v>21</v>
      </c>
      <c r="AH99" s="18" t="s">
        <v>994</v>
      </c>
      <c r="AI99" s="18" t="s">
        <v>214</v>
      </c>
      <c r="AJ99" s="18">
        <v>16</v>
      </c>
      <c r="AK99" s="18">
        <v>4</v>
      </c>
      <c r="AL99" s="18">
        <v>4</v>
      </c>
      <c r="AM99" s="18" t="s">
        <v>183</v>
      </c>
      <c r="AN99" s="18" t="s">
        <v>403</v>
      </c>
      <c r="AO99" s="18">
        <v>7</v>
      </c>
      <c r="AP99" s="18" t="s">
        <v>855</v>
      </c>
      <c r="AQ99" s="18"/>
      <c r="AR99" s="18"/>
      <c r="AS99" s="18">
        <v>2</v>
      </c>
      <c r="AT99" s="19">
        <f t="shared" si="8"/>
        <v>2</v>
      </c>
      <c r="AU99" s="18" t="s">
        <v>892</v>
      </c>
      <c r="AV99" s="18">
        <v>2</v>
      </c>
      <c r="AW99" s="18" t="s">
        <v>893</v>
      </c>
      <c r="AX99" s="18" t="s">
        <v>232</v>
      </c>
      <c r="AY99" s="20">
        <v>31690</v>
      </c>
      <c r="AZ99" s="19">
        <v>23</v>
      </c>
      <c r="BA99" s="19" t="e">
        <f>IF(AND(#REF!&gt;2000000,#REF!&lt;=6000000),1,IF(AND(#REF!&gt;1000000,#REF!&lt;=2000000),2,IF(AND(#REF!&gt;500000,#REF!&lt;=1000000),3,IF(AND(#REF!&gt;1,#REF!&lt;=500000),4,0))))</f>
        <v>#REF!</v>
      </c>
      <c r="BB99" s="19" t="e">
        <f>IF(AND(#REF!&gt;1,#REF!&lt;=3),1,IF(AND(#REF!&gt;3,#REF!&lt;=5),2,IF(AND(#REF!&gt;5,#REF!&lt;=7),3,4)))</f>
        <v>#REF!</v>
      </c>
      <c r="BC99" s="19">
        <f t="shared" si="9"/>
        <v>3</v>
      </c>
      <c r="BD99" s="19">
        <f t="shared" si="10"/>
        <v>1</v>
      </c>
      <c r="BE99" s="19">
        <f t="shared" si="11"/>
        <v>0</v>
      </c>
      <c r="BF99" s="19" t="e">
        <f>IF(AND(#REF!&gt;100000,#REF!&lt;=300000),1,IF(AND(#REF!&gt;=50000,#REF!&lt;=100000),2,IF(AND(#REF!&gt;1,#REF!&lt;50000),3,4)))</f>
        <v>#REF!</v>
      </c>
      <c r="BG99" s="19" t="e">
        <f>IF(AND(#REF!&gt;1,#REF!&lt;=500000),3,IF(AND(#REF!&gt;500000,#REF!&lt;=100000),2,IF(AND(#REF!&gt;100000,#REF!&lt;=600000),3,0)))</f>
        <v>#REF!</v>
      </c>
      <c r="BH99" s="19">
        <f t="shared" si="12"/>
        <v>2</v>
      </c>
      <c r="BI99" s="21" t="e">
        <f t="shared" si="13"/>
        <v>#REF!</v>
      </c>
      <c r="BJ99" s="2"/>
    </row>
    <row r="100" spans="1:62" ht="18" customHeight="1">
      <c r="A100" s="49">
        <v>92</v>
      </c>
      <c r="B100" s="50" t="s">
        <v>770</v>
      </c>
      <c r="C100" s="51">
        <v>107171402069</v>
      </c>
      <c r="D100" s="52" t="s">
        <v>197</v>
      </c>
      <c r="E100" s="50" t="s">
        <v>638</v>
      </c>
      <c r="F100" s="50" t="s">
        <v>1194</v>
      </c>
      <c r="G100" s="52" t="s">
        <v>809</v>
      </c>
      <c r="H100" s="60">
        <v>3.406153</v>
      </c>
      <c r="I100" s="41">
        <v>221.4</v>
      </c>
      <c r="J100" s="18">
        <v>65</v>
      </c>
      <c r="K100" s="18" t="s">
        <v>181</v>
      </c>
      <c r="L100" s="18">
        <v>73.1</v>
      </c>
      <c r="M100" s="18">
        <v>21</v>
      </c>
      <c r="N100" s="18">
        <v>3.48</v>
      </c>
      <c r="O100" s="18" t="s">
        <v>182</v>
      </c>
      <c r="P100" s="18">
        <v>74.9</v>
      </c>
      <c r="Q100" s="18">
        <v>22</v>
      </c>
      <c r="R100" s="18">
        <v>3.4</v>
      </c>
      <c r="S100" s="18" t="s">
        <v>183</v>
      </c>
      <c r="T100" s="18">
        <v>73.4</v>
      </c>
      <c r="U100" s="18">
        <v>22</v>
      </c>
      <c r="V100" s="18">
        <v>3.34</v>
      </c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>
        <v>3</v>
      </c>
      <c r="AT100" s="19">
        <f t="shared" si="8"/>
        <v>3</v>
      </c>
      <c r="AU100" s="18" t="s">
        <v>261</v>
      </c>
      <c r="AV100" s="18">
        <v>2</v>
      </c>
      <c r="AW100" s="18" t="s">
        <v>771</v>
      </c>
      <c r="AX100" s="18" t="s">
        <v>1031</v>
      </c>
      <c r="AY100" s="20">
        <v>32412</v>
      </c>
      <c r="AZ100" s="19">
        <v>21</v>
      </c>
      <c r="BA100" s="19" t="e">
        <f>IF(AND(#REF!&gt;2000000,#REF!&lt;=6000000),1,IF(AND(#REF!&gt;1000000,#REF!&lt;=2000000),2,IF(AND(#REF!&gt;500000,#REF!&lt;=1000000),3,IF(AND(#REF!&gt;1,#REF!&lt;=500000),4,0))))</f>
        <v>#REF!</v>
      </c>
      <c r="BB100" s="19" t="e">
        <f>IF(AND(#REF!&gt;1,#REF!&lt;=3),1,IF(AND(#REF!&gt;3,#REF!&lt;=5),2,IF(AND(#REF!&gt;5,#REF!&lt;=7),3,4)))</f>
        <v>#REF!</v>
      </c>
      <c r="BC100" s="19">
        <f t="shared" si="9"/>
        <v>4</v>
      </c>
      <c r="BD100" s="19">
        <f t="shared" si="10"/>
        <v>1</v>
      </c>
      <c r="BE100" s="19">
        <f t="shared" si="11"/>
        <v>0</v>
      </c>
      <c r="BF100" s="19" t="e">
        <f>IF(AND(#REF!&gt;100000,#REF!&lt;=300000),1,IF(AND(#REF!&gt;=50000,#REF!&lt;=100000),2,IF(AND(#REF!&gt;1,#REF!&lt;50000),3,4)))</f>
        <v>#REF!</v>
      </c>
      <c r="BG100" s="19" t="e">
        <f>IF(AND(#REF!&gt;1,#REF!&lt;=500000),3,IF(AND(#REF!&gt;500000,#REF!&lt;=100000),2,IF(AND(#REF!&gt;100000,#REF!&lt;=600000),3,0)))</f>
        <v>#REF!</v>
      </c>
      <c r="BH100" s="19">
        <f t="shared" si="12"/>
        <v>2</v>
      </c>
      <c r="BI100" s="21" t="e">
        <f t="shared" si="13"/>
        <v>#REF!</v>
      </c>
      <c r="BJ100" s="2"/>
    </row>
    <row r="101" spans="1:62" ht="18" customHeight="1">
      <c r="A101" s="49">
        <v>93</v>
      </c>
      <c r="B101" s="50" t="s">
        <v>769</v>
      </c>
      <c r="C101" s="51">
        <v>108171410310</v>
      </c>
      <c r="D101" s="52" t="s">
        <v>889</v>
      </c>
      <c r="E101" s="50" t="s">
        <v>638</v>
      </c>
      <c r="F101" s="50" t="s">
        <v>1194</v>
      </c>
      <c r="G101" s="52" t="s">
        <v>808</v>
      </c>
      <c r="H101" s="60">
        <v>3.77619</v>
      </c>
      <c r="I101" s="41">
        <v>8</v>
      </c>
      <c r="J101" s="18">
        <v>2</v>
      </c>
      <c r="K101" s="18" t="s">
        <v>183</v>
      </c>
      <c r="L101" s="18">
        <v>8</v>
      </c>
      <c r="M101" s="18">
        <v>2</v>
      </c>
      <c r="N101" s="18">
        <v>4</v>
      </c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>
        <v>1</v>
      </c>
      <c r="AT101" s="19">
        <f t="shared" si="8"/>
        <v>1</v>
      </c>
      <c r="AU101" s="18" t="s">
        <v>185</v>
      </c>
      <c r="AV101" s="18">
        <v>5</v>
      </c>
      <c r="AW101" s="18" t="s">
        <v>893</v>
      </c>
      <c r="AX101" s="18" t="s">
        <v>1031</v>
      </c>
      <c r="AY101" s="20">
        <v>32704</v>
      </c>
      <c r="AZ101" s="19">
        <v>20</v>
      </c>
      <c r="BA101" s="19" t="e">
        <f>IF(AND(#REF!&gt;2000000,#REF!&lt;=6000000),1,IF(AND(#REF!&gt;1000000,#REF!&lt;=2000000),2,IF(AND(#REF!&gt;500000,#REF!&lt;=1000000),3,IF(AND(#REF!&gt;1,#REF!&lt;=500000),4,0))))</f>
        <v>#REF!</v>
      </c>
      <c r="BB101" s="19" t="e">
        <f>IF(AND(#REF!&gt;1,#REF!&lt;=3),1,IF(AND(#REF!&gt;3,#REF!&lt;=5),2,IF(AND(#REF!&gt;5,#REF!&lt;=7),3,4)))</f>
        <v>#REF!</v>
      </c>
      <c r="BC101" s="19">
        <f t="shared" si="9"/>
        <v>4</v>
      </c>
      <c r="BD101" s="19">
        <f t="shared" si="10"/>
        <v>1</v>
      </c>
      <c r="BE101" s="19">
        <f t="shared" si="11"/>
        <v>0</v>
      </c>
      <c r="BF101" s="19" t="e">
        <f>IF(AND(#REF!&gt;100000,#REF!&lt;=300000),1,IF(AND(#REF!&gt;=50000,#REF!&lt;=100000),2,IF(AND(#REF!&gt;1,#REF!&lt;50000),3,4)))</f>
        <v>#REF!</v>
      </c>
      <c r="BG101" s="19" t="e">
        <f>IF(AND(#REF!&gt;1,#REF!&lt;=500000),3,IF(AND(#REF!&gt;500000,#REF!&lt;=100000),2,IF(AND(#REF!&gt;100000,#REF!&lt;=600000),3,0)))</f>
        <v>#REF!</v>
      </c>
      <c r="BH101" s="19">
        <f t="shared" si="12"/>
        <v>5</v>
      </c>
      <c r="BI101" s="21" t="e">
        <f t="shared" si="13"/>
        <v>#REF!</v>
      </c>
      <c r="BJ101" s="2"/>
    </row>
    <row r="102" spans="1:62" ht="18" customHeight="1">
      <c r="A102" s="49">
        <v>94</v>
      </c>
      <c r="B102" s="50" t="s">
        <v>768</v>
      </c>
      <c r="C102" s="51">
        <v>105171479388</v>
      </c>
      <c r="D102" s="52" t="s">
        <v>889</v>
      </c>
      <c r="E102" s="50" t="s">
        <v>638</v>
      </c>
      <c r="F102" s="50" t="s">
        <v>1194</v>
      </c>
      <c r="G102" s="52" t="s">
        <v>811</v>
      </c>
      <c r="H102" s="60">
        <v>3.217567</v>
      </c>
      <c r="I102" s="41">
        <v>428</v>
      </c>
      <c r="J102" s="18">
        <v>134</v>
      </c>
      <c r="K102" s="18" t="s">
        <v>171</v>
      </c>
      <c r="L102" s="18" t="s">
        <v>521</v>
      </c>
      <c r="M102" s="18">
        <v>21</v>
      </c>
      <c r="N102" s="18" t="s">
        <v>208</v>
      </c>
      <c r="O102" s="18" t="s">
        <v>174</v>
      </c>
      <c r="P102" s="18" t="s">
        <v>536</v>
      </c>
      <c r="Q102" s="18">
        <v>22</v>
      </c>
      <c r="R102" s="18" t="s">
        <v>173</v>
      </c>
      <c r="S102" s="18" t="s">
        <v>176</v>
      </c>
      <c r="T102" s="18" t="s">
        <v>209</v>
      </c>
      <c r="U102" s="18">
        <v>22</v>
      </c>
      <c r="V102" s="18" t="s">
        <v>210</v>
      </c>
      <c r="W102" s="18" t="s">
        <v>178</v>
      </c>
      <c r="X102" s="18">
        <v>75</v>
      </c>
      <c r="Y102" s="18">
        <v>22</v>
      </c>
      <c r="Z102" s="18" t="s">
        <v>211</v>
      </c>
      <c r="AA102" s="18" t="s">
        <v>181</v>
      </c>
      <c r="AB102" s="18" t="s">
        <v>212</v>
      </c>
      <c r="AC102" s="18">
        <v>20</v>
      </c>
      <c r="AD102" s="18" t="s">
        <v>955</v>
      </c>
      <c r="AE102" s="18" t="s">
        <v>182</v>
      </c>
      <c r="AF102" s="18" t="s">
        <v>213</v>
      </c>
      <c r="AG102" s="18">
        <v>21</v>
      </c>
      <c r="AH102" s="18" t="s">
        <v>200</v>
      </c>
      <c r="AI102" s="18" t="s">
        <v>214</v>
      </c>
      <c r="AJ102" s="18">
        <v>16</v>
      </c>
      <c r="AK102" s="18">
        <v>4</v>
      </c>
      <c r="AL102" s="18">
        <v>4</v>
      </c>
      <c r="AM102" s="18" t="s">
        <v>183</v>
      </c>
      <c r="AN102" s="18">
        <v>6</v>
      </c>
      <c r="AO102" s="18">
        <v>2</v>
      </c>
      <c r="AP102" s="18">
        <v>3</v>
      </c>
      <c r="AQ102" s="18"/>
      <c r="AR102" s="18"/>
      <c r="AS102" s="18">
        <v>1</v>
      </c>
      <c r="AT102" s="19">
        <f t="shared" si="8"/>
        <v>1</v>
      </c>
      <c r="AU102" s="18" t="s">
        <v>215</v>
      </c>
      <c r="AV102" s="18">
        <v>2</v>
      </c>
      <c r="AW102" s="18" t="s">
        <v>186</v>
      </c>
      <c r="AX102" s="18" t="s">
        <v>1011</v>
      </c>
      <c r="AY102" s="20">
        <v>31920</v>
      </c>
      <c r="AZ102" s="19">
        <v>22</v>
      </c>
      <c r="BA102" s="19" t="e">
        <f>IF(AND(#REF!&gt;2000000,#REF!&lt;=6000000),1,IF(AND(#REF!&gt;1000000,#REF!&lt;=2000000),2,IF(AND(#REF!&gt;500000,#REF!&lt;=1000000),3,IF(AND(#REF!&gt;1,#REF!&lt;=500000),4,0))))</f>
        <v>#REF!</v>
      </c>
      <c r="BB102" s="19" t="e">
        <f>IF(AND(#REF!&gt;1,#REF!&lt;=3),1,IF(AND(#REF!&gt;3,#REF!&lt;=5),2,IF(AND(#REF!&gt;5,#REF!&lt;=7),3,4)))</f>
        <v>#REF!</v>
      </c>
      <c r="BC102" s="19">
        <f t="shared" si="9"/>
        <v>3</v>
      </c>
      <c r="BD102" s="19">
        <f t="shared" si="10"/>
        <v>1</v>
      </c>
      <c r="BE102" s="19">
        <f t="shared" si="11"/>
        <v>0</v>
      </c>
      <c r="BF102" s="19" t="e">
        <f>IF(AND(#REF!&gt;100000,#REF!&lt;=300000),1,IF(AND(#REF!&gt;=50000,#REF!&lt;=100000),2,IF(AND(#REF!&gt;1,#REF!&lt;50000),3,4)))</f>
        <v>#REF!</v>
      </c>
      <c r="BG102" s="19" t="e">
        <f>IF(AND(#REF!&gt;1,#REF!&lt;=500000),3,IF(AND(#REF!&gt;500000,#REF!&lt;=100000),2,IF(AND(#REF!&gt;100000,#REF!&lt;=600000),3,0)))</f>
        <v>#REF!</v>
      </c>
      <c r="BH102" s="19">
        <f t="shared" si="12"/>
        <v>2</v>
      </c>
      <c r="BI102" s="21" t="e">
        <f t="shared" si="13"/>
        <v>#REF!</v>
      </c>
      <c r="BJ102" s="2"/>
    </row>
    <row r="103" spans="1:62" ht="18" customHeight="1">
      <c r="A103" s="49">
        <v>95</v>
      </c>
      <c r="B103" s="50" t="s">
        <v>767</v>
      </c>
      <c r="C103" s="51">
        <v>108171415564</v>
      </c>
      <c r="D103" s="52" t="s">
        <v>889</v>
      </c>
      <c r="E103" s="50" t="s">
        <v>638</v>
      </c>
      <c r="F103" s="50" t="s">
        <v>1194</v>
      </c>
      <c r="G103" s="52" t="s">
        <v>808</v>
      </c>
      <c r="H103" s="60">
        <v>3.633333</v>
      </c>
      <c r="I103" s="41">
        <v>76</v>
      </c>
      <c r="J103" s="18">
        <v>21</v>
      </c>
      <c r="K103" s="18" t="s">
        <v>183</v>
      </c>
      <c r="L103" s="18" t="s">
        <v>275</v>
      </c>
      <c r="M103" s="18">
        <v>21</v>
      </c>
      <c r="N103" s="18" t="s">
        <v>875</v>
      </c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>
        <v>1</v>
      </c>
      <c r="AT103" s="19">
        <f t="shared" si="8"/>
        <v>1</v>
      </c>
      <c r="AU103" s="18" t="s">
        <v>249</v>
      </c>
      <c r="AV103" s="18">
        <v>2</v>
      </c>
      <c r="AW103" s="18" t="s">
        <v>893</v>
      </c>
      <c r="AX103" s="18" t="s">
        <v>201</v>
      </c>
      <c r="AY103" s="20">
        <v>33850</v>
      </c>
      <c r="AZ103" s="19">
        <v>17</v>
      </c>
      <c r="BA103" s="19" t="e">
        <f>IF(AND(#REF!&gt;2000000,#REF!&lt;=6000000),1,IF(AND(#REF!&gt;1000000,#REF!&lt;=2000000),2,IF(AND(#REF!&gt;500000,#REF!&lt;=1000000),3,IF(AND(#REF!&gt;1,#REF!&lt;=500000),4,0))))</f>
        <v>#REF!</v>
      </c>
      <c r="BB103" s="19" t="e">
        <f>IF(AND(#REF!&gt;1,#REF!&lt;=3),1,IF(AND(#REF!&gt;3,#REF!&lt;=5),2,IF(AND(#REF!&gt;5,#REF!&lt;=7),3,4)))</f>
        <v>#REF!</v>
      </c>
      <c r="BC103" s="19">
        <f t="shared" si="9"/>
        <v>4</v>
      </c>
      <c r="BD103" s="19">
        <f t="shared" si="10"/>
        <v>1</v>
      </c>
      <c r="BE103" s="19">
        <f t="shared" si="11"/>
        <v>0</v>
      </c>
      <c r="BF103" s="19" t="e">
        <f>IF(AND(#REF!&gt;100000,#REF!&lt;=300000),1,IF(AND(#REF!&gt;=50000,#REF!&lt;=100000),2,IF(AND(#REF!&gt;1,#REF!&lt;50000),3,4)))</f>
        <v>#REF!</v>
      </c>
      <c r="BG103" s="19" t="e">
        <f>IF(AND(#REF!&gt;1,#REF!&lt;=500000),3,IF(AND(#REF!&gt;500000,#REF!&lt;=100000),2,IF(AND(#REF!&gt;100000,#REF!&lt;=600000),3,0)))</f>
        <v>#REF!</v>
      </c>
      <c r="BH103" s="19">
        <f t="shared" si="12"/>
        <v>2</v>
      </c>
      <c r="BI103" s="21" t="e">
        <f t="shared" si="13"/>
        <v>#REF!</v>
      </c>
      <c r="BJ103" s="2"/>
    </row>
    <row r="104" spans="1:62" ht="18" customHeight="1">
      <c r="A104" s="49">
        <v>96</v>
      </c>
      <c r="B104" s="50" t="s">
        <v>765</v>
      </c>
      <c r="C104" s="51">
        <v>105171480841</v>
      </c>
      <c r="D104" s="52" t="s">
        <v>197</v>
      </c>
      <c r="E104" s="50" t="s">
        <v>638</v>
      </c>
      <c r="F104" s="50" t="s">
        <v>1194</v>
      </c>
      <c r="G104" s="52" t="s">
        <v>811</v>
      </c>
      <c r="H104" s="60">
        <v>2.754794</v>
      </c>
      <c r="I104" s="41">
        <v>386</v>
      </c>
      <c r="J104" s="18">
        <v>144</v>
      </c>
      <c r="K104" s="18" t="s">
        <v>171</v>
      </c>
      <c r="L104" s="18" t="s">
        <v>519</v>
      </c>
      <c r="M104" s="18">
        <v>21</v>
      </c>
      <c r="N104" s="18" t="s">
        <v>151</v>
      </c>
      <c r="O104" s="18" t="s">
        <v>174</v>
      </c>
      <c r="P104" s="18" t="s">
        <v>612</v>
      </c>
      <c r="Q104" s="18">
        <v>22</v>
      </c>
      <c r="R104" s="18" t="s">
        <v>89</v>
      </c>
      <c r="S104" s="18" t="s">
        <v>176</v>
      </c>
      <c r="T104" s="18" t="s">
        <v>623</v>
      </c>
      <c r="U104" s="18">
        <v>20</v>
      </c>
      <c r="V104" s="18" t="s">
        <v>986</v>
      </c>
      <c r="W104" s="18" t="s">
        <v>178</v>
      </c>
      <c r="X104" s="18" t="s">
        <v>553</v>
      </c>
      <c r="Y104" s="18">
        <v>22</v>
      </c>
      <c r="Z104" s="18" t="s">
        <v>175</v>
      </c>
      <c r="AA104" s="18" t="s">
        <v>181</v>
      </c>
      <c r="AB104" s="18" t="s">
        <v>223</v>
      </c>
      <c r="AC104" s="18">
        <v>22</v>
      </c>
      <c r="AD104" s="18" t="s">
        <v>220</v>
      </c>
      <c r="AE104" s="18" t="s">
        <v>182</v>
      </c>
      <c r="AF104" s="18" t="s">
        <v>766</v>
      </c>
      <c r="AG104" s="18">
        <v>21</v>
      </c>
      <c r="AH104" s="18" t="s">
        <v>515</v>
      </c>
      <c r="AI104" s="18" t="s">
        <v>183</v>
      </c>
      <c r="AJ104" s="18" t="s">
        <v>635</v>
      </c>
      <c r="AK104" s="18">
        <v>16</v>
      </c>
      <c r="AL104" s="18" t="s">
        <v>89</v>
      </c>
      <c r="AM104" s="18"/>
      <c r="AN104" s="18"/>
      <c r="AO104" s="18"/>
      <c r="AP104" s="18"/>
      <c r="AQ104" s="18"/>
      <c r="AR104" s="18"/>
      <c r="AS104" s="18">
        <v>5</v>
      </c>
      <c r="AT104" s="19">
        <f t="shared" si="8"/>
        <v>5</v>
      </c>
      <c r="AU104" s="18" t="s">
        <v>217</v>
      </c>
      <c r="AV104" s="18">
        <v>5</v>
      </c>
      <c r="AW104" s="18" t="s">
        <v>893</v>
      </c>
      <c r="AX104" s="18"/>
      <c r="AY104" s="20">
        <v>31636</v>
      </c>
      <c r="AZ104" s="19">
        <v>23</v>
      </c>
      <c r="BA104" s="19" t="e">
        <f>IF(AND(#REF!&gt;2000000,#REF!&lt;=6000000),1,IF(AND(#REF!&gt;1000000,#REF!&lt;=2000000),2,IF(AND(#REF!&gt;500000,#REF!&lt;=1000000),3,IF(AND(#REF!&gt;1,#REF!&lt;=500000),4,0))))</f>
        <v>#REF!</v>
      </c>
      <c r="BB104" s="19" t="e">
        <f>IF(AND(#REF!&gt;1,#REF!&lt;=3),1,IF(AND(#REF!&gt;3,#REF!&lt;=5),2,IF(AND(#REF!&gt;5,#REF!&lt;=7),3,4)))</f>
        <v>#REF!</v>
      </c>
      <c r="BC104" s="19">
        <f t="shared" si="9"/>
        <v>3</v>
      </c>
      <c r="BD104" s="19">
        <f t="shared" si="10"/>
        <v>1</v>
      </c>
      <c r="BE104" s="19">
        <f t="shared" si="11"/>
        <v>0</v>
      </c>
      <c r="BF104" s="19" t="e">
        <f>IF(AND(#REF!&gt;100000,#REF!&lt;=300000),1,IF(AND(#REF!&gt;=50000,#REF!&lt;=100000),2,IF(AND(#REF!&gt;1,#REF!&lt;50000),3,4)))</f>
        <v>#REF!</v>
      </c>
      <c r="BG104" s="19" t="e">
        <f>IF(AND(#REF!&gt;1,#REF!&lt;=500000),3,IF(AND(#REF!&gt;500000,#REF!&lt;=100000),2,IF(AND(#REF!&gt;100000,#REF!&lt;=600000),3,0)))</f>
        <v>#REF!</v>
      </c>
      <c r="BH104" s="19">
        <f t="shared" si="12"/>
        <v>5</v>
      </c>
      <c r="BI104" s="21" t="e">
        <f t="shared" si="13"/>
        <v>#REF!</v>
      </c>
      <c r="BJ104" s="2"/>
    </row>
    <row r="105" spans="1:62" ht="18" customHeight="1">
      <c r="A105" s="49">
        <v>97</v>
      </c>
      <c r="B105" s="50" t="s">
        <v>764</v>
      </c>
      <c r="C105" s="51">
        <v>108171410302</v>
      </c>
      <c r="D105" s="52" t="s">
        <v>889</v>
      </c>
      <c r="E105" s="50" t="s">
        <v>638</v>
      </c>
      <c r="F105" s="50" t="s">
        <v>1194</v>
      </c>
      <c r="G105" s="52" t="s">
        <v>808</v>
      </c>
      <c r="H105" s="60">
        <v>3.661904</v>
      </c>
      <c r="I105" s="41">
        <v>8</v>
      </c>
      <c r="J105" s="18">
        <v>2</v>
      </c>
      <c r="K105" s="18" t="s">
        <v>183</v>
      </c>
      <c r="L105" s="18">
        <v>8</v>
      </c>
      <c r="M105" s="18">
        <v>2</v>
      </c>
      <c r="N105" s="18">
        <v>4</v>
      </c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>
        <v>4</v>
      </c>
      <c r="AT105" s="19">
        <f aca="true" t="shared" si="14" ref="AT105:AT122">AR105+AS105</f>
        <v>4</v>
      </c>
      <c r="AU105" s="18" t="s">
        <v>185</v>
      </c>
      <c r="AV105" s="18">
        <v>5</v>
      </c>
      <c r="AW105" s="18" t="s">
        <v>893</v>
      </c>
      <c r="AX105" s="18" t="s">
        <v>205</v>
      </c>
      <c r="AY105" s="20">
        <v>33065</v>
      </c>
      <c r="AZ105" s="19">
        <v>19</v>
      </c>
      <c r="BA105" s="19" t="e">
        <f>IF(AND(#REF!&gt;2000000,#REF!&lt;=6000000),1,IF(AND(#REF!&gt;1000000,#REF!&lt;=2000000),2,IF(AND(#REF!&gt;500000,#REF!&lt;=1000000),3,IF(AND(#REF!&gt;1,#REF!&lt;=500000),4,0))))</f>
        <v>#REF!</v>
      </c>
      <c r="BB105" s="19" t="e">
        <f>IF(AND(#REF!&gt;1,#REF!&lt;=3),1,IF(AND(#REF!&gt;3,#REF!&lt;=5),2,IF(AND(#REF!&gt;5,#REF!&lt;=7),3,4)))</f>
        <v>#REF!</v>
      </c>
      <c r="BC105" s="19">
        <f t="shared" si="9"/>
        <v>4</v>
      </c>
      <c r="BD105" s="19">
        <f t="shared" si="10"/>
        <v>1</v>
      </c>
      <c r="BE105" s="19">
        <f t="shared" si="11"/>
        <v>0</v>
      </c>
      <c r="BF105" s="19" t="e">
        <f>IF(AND(#REF!&gt;100000,#REF!&lt;=300000),1,IF(AND(#REF!&gt;=50000,#REF!&lt;=100000),2,IF(AND(#REF!&gt;1,#REF!&lt;50000),3,4)))</f>
        <v>#REF!</v>
      </c>
      <c r="BG105" s="19" t="e">
        <f>IF(AND(#REF!&gt;1,#REF!&lt;=500000),3,IF(AND(#REF!&gt;500000,#REF!&lt;=100000),2,IF(AND(#REF!&gt;100000,#REF!&lt;=600000),3,0)))</f>
        <v>#REF!</v>
      </c>
      <c r="BH105" s="19">
        <f t="shared" si="12"/>
        <v>5</v>
      </c>
      <c r="BI105" s="21" t="e">
        <f aca="true" t="shared" si="15" ref="BI105:BI136">(BA105*2)+(BB105*1)+(BC105*2.5)+(BD105*1)+(BE105*1)+(BF105*1)+(BH105*1)</f>
        <v>#REF!</v>
      </c>
      <c r="BJ105" s="2"/>
    </row>
    <row r="106" spans="1:62" ht="18" customHeight="1">
      <c r="A106" s="49">
        <v>98</v>
      </c>
      <c r="B106" s="50" t="s">
        <v>762</v>
      </c>
      <c r="C106" s="51">
        <v>106171400207</v>
      </c>
      <c r="D106" s="52" t="s">
        <v>278</v>
      </c>
      <c r="E106" s="50" t="s">
        <v>638</v>
      </c>
      <c r="F106" s="50" t="s">
        <v>1194</v>
      </c>
      <c r="G106" s="52" t="s">
        <v>810</v>
      </c>
      <c r="H106" s="60">
        <v>3.148695</v>
      </c>
      <c r="I106" s="41">
        <v>286</v>
      </c>
      <c r="J106" s="18">
        <v>94</v>
      </c>
      <c r="K106" s="18" t="s">
        <v>176</v>
      </c>
      <c r="L106" s="18" t="s">
        <v>221</v>
      </c>
      <c r="M106" s="18">
        <v>21</v>
      </c>
      <c r="N106" s="18">
        <v>3</v>
      </c>
      <c r="O106" s="18" t="s">
        <v>178</v>
      </c>
      <c r="P106" s="18" t="s">
        <v>7</v>
      </c>
      <c r="Q106" s="18">
        <v>22</v>
      </c>
      <c r="R106" s="18" t="s">
        <v>850</v>
      </c>
      <c r="S106" s="18" t="s">
        <v>930</v>
      </c>
      <c r="T106" s="18" t="s">
        <v>705</v>
      </c>
      <c r="U106" s="18">
        <v>11</v>
      </c>
      <c r="V106" s="18" t="s">
        <v>236</v>
      </c>
      <c r="W106" s="18" t="s">
        <v>181</v>
      </c>
      <c r="X106" s="18">
        <v>69</v>
      </c>
      <c r="Y106" s="18">
        <v>22</v>
      </c>
      <c r="Z106" s="18" t="s">
        <v>228</v>
      </c>
      <c r="AA106" s="18" t="s">
        <v>182</v>
      </c>
      <c r="AB106" s="18" t="s">
        <v>240</v>
      </c>
      <c r="AC106" s="18">
        <v>18</v>
      </c>
      <c r="AD106" s="18" t="s">
        <v>1076</v>
      </c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 t="s">
        <v>763</v>
      </c>
      <c r="AR106" s="18">
        <v>1</v>
      </c>
      <c r="AS106" s="18">
        <v>1</v>
      </c>
      <c r="AT106" s="19">
        <f t="shared" si="14"/>
        <v>2</v>
      </c>
      <c r="AU106" s="18" t="s">
        <v>217</v>
      </c>
      <c r="AV106" s="18">
        <v>5</v>
      </c>
      <c r="AW106" s="18" t="s">
        <v>186</v>
      </c>
      <c r="AX106" s="18" t="s">
        <v>222</v>
      </c>
      <c r="AY106" s="20">
        <v>32206</v>
      </c>
      <c r="AZ106" s="19">
        <v>21</v>
      </c>
      <c r="BA106" s="19" t="e">
        <f>IF(AND(#REF!&gt;2000000,#REF!&lt;=6000000),1,IF(AND(#REF!&gt;1000000,#REF!&lt;=2000000),2,IF(AND(#REF!&gt;500000,#REF!&lt;=1000000),3,IF(AND(#REF!&gt;1,#REF!&lt;=500000),4,0))))</f>
        <v>#REF!</v>
      </c>
      <c r="BB106" s="19" t="e">
        <f>IF(AND(#REF!&gt;1,#REF!&lt;=3),1,IF(AND(#REF!&gt;3,#REF!&lt;=5),2,IF(AND(#REF!&gt;5,#REF!&lt;=7),3,4)))</f>
        <v>#REF!</v>
      </c>
      <c r="BC106" s="19">
        <f t="shared" si="9"/>
        <v>3</v>
      </c>
      <c r="BD106" s="19">
        <f t="shared" si="10"/>
        <v>1</v>
      </c>
      <c r="BE106" s="19">
        <f t="shared" si="11"/>
        <v>0</v>
      </c>
      <c r="BF106" s="19" t="e">
        <f>IF(AND(#REF!&gt;100000,#REF!&lt;=300000),1,IF(AND(#REF!&gt;=50000,#REF!&lt;=100000),2,IF(AND(#REF!&gt;1,#REF!&lt;50000),3,4)))</f>
        <v>#REF!</v>
      </c>
      <c r="BG106" s="19" t="e">
        <f>IF(AND(#REF!&gt;1,#REF!&lt;=500000),3,IF(AND(#REF!&gt;500000,#REF!&lt;=100000),2,IF(AND(#REF!&gt;100000,#REF!&lt;=600000),3,0)))</f>
        <v>#REF!</v>
      </c>
      <c r="BH106" s="19">
        <f t="shared" si="12"/>
        <v>5</v>
      </c>
      <c r="BI106" s="21" t="e">
        <f t="shared" si="15"/>
        <v>#REF!</v>
      </c>
      <c r="BJ106" s="2"/>
    </row>
    <row r="107" spans="1:62" ht="18" customHeight="1">
      <c r="A107" s="49">
        <v>99</v>
      </c>
      <c r="B107" s="50" t="s">
        <v>758</v>
      </c>
      <c r="C107" s="51">
        <v>105171479406</v>
      </c>
      <c r="D107" s="52" t="s">
        <v>197</v>
      </c>
      <c r="E107" s="50" t="s">
        <v>638</v>
      </c>
      <c r="F107" s="50" t="s">
        <v>1194</v>
      </c>
      <c r="G107" s="52" t="s">
        <v>811</v>
      </c>
      <c r="H107" s="60">
        <v>3.352054</v>
      </c>
      <c r="I107" s="41">
        <v>470</v>
      </c>
      <c r="J107" s="18">
        <v>141</v>
      </c>
      <c r="K107" s="18" t="s">
        <v>171</v>
      </c>
      <c r="L107" s="18" t="s">
        <v>518</v>
      </c>
      <c r="M107" s="18">
        <v>21</v>
      </c>
      <c r="N107" s="18" t="s">
        <v>875</v>
      </c>
      <c r="O107" s="18" t="s">
        <v>174</v>
      </c>
      <c r="P107" s="18" t="s">
        <v>898</v>
      </c>
      <c r="Q107" s="18">
        <v>22</v>
      </c>
      <c r="R107" s="18" t="s">
        <v>180</v>
      </c>
      <c r="S107" s="18" t="s">
        <v>176</v>
      </c>
      <c r="T107" s="18" t="s">
        <v>886</v>
      </c>
      <c r="U107" s="18">
        <v>22</v>
      </c>
      <c r="V107" s="18" t="s">
        <v>180</v>
      </c>
      <c r="W107" s="18" t="s">
        <v>178</v>
      </c>
      <c r="X107" s="18" t="s">
        <v>88</v>
      </c>
      <c r="Y107" s="18">
        <v>22</v>
      </c>
      <c r="Z107" s="18" t="s">
        <v>253</v>
      </c>
      <c r="AA107" s="18" t="s">
        <v>181</v>
      </c>
      <c r="AB107" s="18" t="s">
        <v>1015</v>
      </c>
      <c r="AC107" s="18">
        <v>20</v>
      </c>
      <c r="AD107" s="18" t="s">
        <v>224</v>
      </c>
      <c r="AE107" s="18" t="s">
        <v>182</v>
      </c>
      <c r="AF107" s="18" t="s">
        <v>126</v>
      </c>
      <c r="AG107" s="18">
        <v>21</v>
      </c>
      <c r="AH107" s="18" t="s">
        <v>173</v>
      </c>
      <c r="AI107" s="18" t="s">
        <v>183</v>
      </c>
      <c r="AJ107" s="18" t="s">
        <v>759</v>
      </c>
      <c r="AK107" s="18">
        <v>13</v>
      </c>
      <c r="AL107" s="18" t="s">
        <v>192</v>
      </c>
      <c r="AM107" s="18"/>
      <c r="AN107" s="18"/>
      <c r="AO107" s="18"/>
      <c r="AP107" s="18"/>
      <c r="AQ107" s="18" t="s">
        <v>760</v>
      </c>
      <c r="AR107" s="18">
        <v>2</v>
      </c>
      <c r="AS107" s="18">
        <v>3</v>
      </c>
      <c r="AT107" s="19">
        <f t="shared" si="14"/>
        <v>5</v>
      </c>
      <c r="AU107" s="18" t="s">
        <v>938</v>
      </c>
      <c r="AV107" s="18">
        <v>5</v>
      </c>
      <c r="AW107" s="18" t="s">
        <v>98</v>
      </c>
      <c r="AX107" s="18" t="s">
        <v>761</v>
      </c>
      <c r="AY107" s="20">
        <v>38420</v>
      </c>
      <c r="AZ107" s="19">
        <v>4</v>
      </c>
      <c r="BA107" s="19" t="e">
        <f>IF(AND(#REF!&gt;2000000,#REF!&lt;=6000000),1,IF(AND(#REF!&gt;1000000,#REF!&lt;=2000000),2,IF(AND(#REF!&gt;500000,#REF!&lt;=1000000),3,IF(AND(#REF!&gt;1,#REF!&lt;=500000),4,0))))</f>
        <v>#REF!</v>
      </c>
      <c r="BB107" s="19" t="e">
        <f>IF(AND(#REF!&gt;1,#REF!&lt;=3),1,IF(AND(#REF!&gt;3,#REF!&lt;=5),2,IF(AND(#REF!&gt;5,#REF!&lt;=7),3,4)))</f>
        <v>#REF!</v>
      </c>
      <c r="BC107" s="19">
        <f t="shared" si="9"/>
        <v>4</v>
      </c>
      <c r="BD107" s="19">
        <f t="shared" si="10"/>
        <v>1</v>
      </c>
      <c r="BE107" s="19">
        <f t="shared" si="11"/>
        <v>0</v>
      </c>
      <c r="BF107" s="19" t="e">
        <f>IF(AND(#REF!&gt;100000,#REF!&lt;=300000),1,IF(AND(#REF!&gt;=50000,#REF!&lt;=100000),2,IF(AND(#REF!&gt;1,#REF!&lt;50000),3,4)))</f>
        <v>#REF!</v>
      </c>
      <c r="BG107" s="19" t="e">
        <f>IF(AND(#REF!&gt;1,#REF!&lt;=500000),3,IF(AND(#REF!&gt;500000,#REF!&lt;=100000),2,IF(AND(#REF!&gt;100000,#REF!&lt;=600000),3,0)))</f>
        <v>#REF!</v>
      </c>
      <c r="BH107" s="19">
        <f t="shared" si="12"/>
        <v>5</v>
      </c>
      <c r="BI107" s="21" t="e">
        <f t="shared" si="15"/>
        <v>#REF!</v>
      </c>
      <c r="BJ107" s="2"/>
    </row>
    <row r="108" spans="1:62" ht="18" customHeight="1">
      <c r="A108" s="49">
        <v>100</v>
      </c>
      <c r="B108" s="50" t="s">
        <v>757</v>
      </c>
      <c r="C108" s="51">
        <v>105171479390</v>
      </c>
      <c r="D108" s="52" t="s">
        <v>197</v>
      </c>
      <c r="E108" s="50" t="s">
        <v>638</v>
      </c>
      <c r="F108" s="50" t="s">
        <v>1194</v>
      </c>
      <c r="G108" s="52" t="s">
        <v>811</v>
      </c>
      <c r="H108" s="60">
        <v>3.035507</v>
      </c>
      <c r="I108" s="41">
        <v>394</v>
      </c>
      <c r="J108" s="18">
        <v>131</v>
      </c>
      <c r="K108" s="18" t="s">
        <v>171</v>
      </c>
      <c r="L108" s="18" t="s">
        <v>987</v>
      </c>
      <c r="M108" s="18">
        <v>21</v>
      </c>
      <c r="N108" s="18" t="s">
        <v>208</v>
      </c>
      <c r="O108" s="18" t="s">
        <v>174</v>
      </c>
      <c r="P108" s="18" t="s">
        <v>909</v>
      </c>
      <c r="Q108" s="18">
        <v>22</v>
      </c>
      <c r="R108" s="18">
        <v>3</v>
      </c>
      <c r="S108" s="18" t="s">
        <v>176</v>
      </c>
      <c r="T108" s="18">
        <v>67</v>
      </c>
      <c r="U108" s="18">
        <v>22</v>
      </c>
      <c r="V108" s="18" t="s">
        <v>173</v>
      </c>
      <c r="W108" s="18" t="s">
        <v>178</v>
      </c>
      <c r="X108" s="18" t="s">
        <v>894</v>
      </c>
      <c r="Y108" s="18">
        <v>22</v>
      </c>
      <c r="Z108" s="18" t="s">
        <v>842</v>
      </c>
      <c r="AA108" s="18" t="s">
        <v>181</v>
      </c>
      <c r="AB108" s="18" t="s">
        <v>1017</v>
      </c>
      <c r="AC108" s="18">
        <v>20</v>
      </c>
      <c r="AD108" s="18" t="s">
        <v>986</v>
      </c>
      <c r="AE108" s="18" t="s">
        <v>182</v>
      </c>
      <c r="AF108" s="18">
        <v>59</v>
      </c>
      <c r="AG108" s="18">
        <v>21</v>
      </c>
      <c r="AH108" s="18" t="s">
        <v>151</v>
      </c>
      <c r="AI108" s="18" t="s">
        <v>183</v>
      </c>
      <c r="AJ108" s="18" t="s">
        <v>786</v>
      </c>
      <c r="AK108" s="18">
        <v>3</v>
      </c>
      <c r="AL108" s="18" t="s">
        <v>994</v>
      </c>
      <c r="AM108" s="18"/>
      <c r="AN108" s="18"/>
      <c r="AO108" s="18"/>
      <c r="AP108" s="18"/>
      <c r="AQ108" s="18"/>
      <c r="AR108" s="18"/>
      <c r="AS108" s="18">
        <v>1</v>
      </c>
      <c r="AT108" s="19">
        <f t="shared" si="14"/>
        <v>1</v>
      </c>
      <c r="AU108" s="18" t="s">
        <v>193</v>
      </c>
      <c r="AV108" s="18">
        <v>2</v>
      </c>
      <c r="AW108" s="18" t="s">
        <v>893</v>
      </c>
      <c r="AX108" s="18" t="s">
        <v>1068</v>
      </c>
      <c r="AY108" s="20">
        <v>31703</v>
      </c>
      <c r="AZ108" s="19">
        <v>23</v>
      </c>
      <c r="BA108" s="19" t="e">
        <f>IF(AND(#REF!&gt;2000000,#REF!&lt;=6000000),1,IF(AND(#REF!&gt;1000000,#REF!&lt;=2000000),2,IF(AND(#REF!&gt;500000,#REF!&lt;=1000000),3,IF(AND(#REF!&gt;1,#REF!&lt;=500000),4,0))))</f>
        <v>#REF!</v>
      </c>
      <c r="BB108" s="19" t="e">
        <f>IF(AND(#REF!&gt;1,#REF!&lt;=3),1,IF(AND(#REF!&gt;3,#REF!&lt;=5),2,IF(AND(#REF!&gt;5,#REF!&lt;=7),3,4)))</f>
        <v>#REF!</v>
      </c>
      <c r="BC108" s="19">
        <f t="shared" si="9"/>
        <v>3</v>
      </c>
      <c r="BD108" s="19">
        <f t="shared" si="10"/>
        <v>1</v>
      </c>
      <c r="BE108" s="19">
        <f t="shared" si="11"/>
        <v>0</v>
      </c>
      <c r="BF108" s="19" t="e">
        <f>IF(AND(#REF!&gt;100000,#REF!&lt;=300000),1,IF(AND(#REF!&gt;=50000,#REF!&lt;=100000),2,IF(AND(#REF!&gt;1,#REF!&lt;50000),3,4)))</f>
        <v>#REF!</v>
      </c>
      <c r="BG108" s="19" t="e">
        <f>IF(AND(#REF!&gt;1,#REF!&lt;=500000),3,IF(AND(#REF!&gt;500000,#REF!&lt;=100000),2,IF(AND(#REF!&gt;100000,#REF!&lt;=600000),3,0)))</f>
        <v>#REF!</v>
      </c>
      <c r="BH108" s="19">
        <f t="shared" si="12"/>
        <v>2</v>
      </c>
      <c r="BI108" s="21" t="e">
        <f t="shared" si="15"/>
        <v>#REF!</v>
      </c>
      <c r="BJ108" s="2"/>
    </row>
    <row r="109" spans="1:62" ht="18" customHeight="1">
      <c r="A109" s="49">
        <v>101</v>
      </c>
      <c r="B109" s="50" t="s">
        <v>756</v>
      </c>
      <c r="C109" s="51">
        <v>105171480795</v>
      </c>
      <c r="D109" s="52" t="s">
        <v>197</v>
      </c>
      <c r="E109" s="50" t="s">
        <v>638</v>
      </c>
      <c r="F109" s="50" t="s">
        <v>1194</v>
      </c>
      <c r="G109" s="52" t="s">
        <v>811</v>
      </c>
      <c r="H109" s="60">
        <v>2.793197</v>
      </c>
      <c r="I109" s="41">
        <v>379</v>
      </c>
      <c r="J109" s="18">
        <v>136</v>
      </c>
      <c r="K109" s="18" t="s">
        <v>171</v>
      </c>
      <c r="L109" s="18" t="s">
        <v>540</v>
      </c>
      <c r="M109" s="18">
        <v>21</v>
      </c>
      <c r="N109" s="18" t="s">
        <v>210</v>
      </c>
      <c r="O109" s="18" t="s">
        <v>174</v>
      </c>
      <c r="P109" s="18" t="s">
        <v>273</v>
      </c>
      <c r="Q109" s="18">
        <v>22</v>
      </c>
      <c r="R109" s="18">
        <v>3</v>
      </c>
      <c r="S109" s="18" t="s">
        <v>176</v>
      </c>
      <c r="T109" s="18">
        <v>50</v>
      </c>
      <c r="U109" s="18">
        <v>22</v>
      </c>
      <c r="V109" s="18" t="s">
        <v>557</v>
      </c>
      <c r="W109" s="18" t="s">
        <v>178</v>
      </c>
      <c r="X109" s="18" t="s">
        <v>885</v>
      </c>
      <c r="Y109" s="18">
        <v>20</v>
      </c>
      <c r="Z109" s="18" t="s">
        <v>224</v>
      </c>
      <c r="AA109" s="18" t="s">
        <v>930</v>
      </c>
      <c r="AB109" s="18" t="s">
        <v>670</v>
      </c>
      <c r="AC109" s="18">
        <v>9</v>
      </c>
      <c r="AD109" s="18">
        <v>3</v>
      </c>
      <c r="AE109" s="18" t="s">
        <v>181</v>
      </c>
      <c r="AF109" s="18" t="s">
        <v>779</v>
      </c>
      <c r="AG109" s="18">
        <v>21</v>
      </c>
      <c r="AH109" s="18" t="s">
        <v>626</v>
      </c>
      <c r="AI109" s="18" t="s">
        <v>182</v>
      </c>
      <c r="AJ109" s="18" t="s">
        <v>184</v>
      </c>
      <c r="AK109" s="18">
        <v>18</v>
      </c>
      <c r="AL109" s="18" t="s">
        <v>781</v>
      </c>
      <c r="AM109" s="18" t="s">
        <v>183</v>
      </c>
      <c r="AN109" s="18">
        <v>9</v>
      </c>
      <c r="AO109" s="18">
        <v>3</v>
      </c>
      <c r="AP109" s="18">
        <v>3</v>
      </c>
      <c r="AQ109" s="18"/>
      <c r="AR109" s="18"/>
      <c r="AS109" s="18">
        <v>3</v>
      </c>
      <c r="AT109" s="19">
        <f t="shared" si="14"/>
        <v>3</v>
      </c>
      <c r="AU109" s="18" t="s">
        <v>193</v>
      </c>
      <c r="AV109" s="18">
        <v>2</v>
      </c>
      <c r="AW109" s="18" t="s">
        <v>893</v>
      </c>
      <c r="AX109" s="18"/>
      <c r="AY109" s="20">
        <v>31788</v>
      </c>
      <c r="AZ109" s="19">
        <v>22</v>
      </c>
      <c r="BA109" s="19" t="e">
        <f>IF(AND(#REF!&gt;2000000,#REF!&lt;=6000000),1,IF(AND(#REF!&gt;1000000,#REF!&lt;=2000000),2,IF(AND(#REF!&gt;500000,#REF!&lt;=1000000),3,IF(AND(#REF!&gt;1,#REF!&lt;=500000),4,0))))</f>
        <v>#REF!</v>
      </c>
      <c r="BB109" s="19" t="e">
        <f>IF(AND(#REF!&gt;1,#REF!&lt;=3),1,IF(AND(#REF!&gt;3,#REF!&lt;=5),2,IF(AND(#REF!&gt;5,#REF!&lt;=7),3,4)))</f>
        <v>#REF!</v>
      </c>
      <c r="BC109" s="19">
        <f t="shared" si="9"/>
        <v>3</v>
      </c>
      <c r="BD109" s="19">
        <f t="shared" si="10"/>
        <v>1</v>
      </c>
      <c r="BE109" s="19">
        <f t="shared" si="11"/>
        <v>0</v>
      </c>
      <c r="BF109" s="19" t="e">
        <f>IF(AND(#REF!&gt;100000,#REF!&lt;=300000),1,IF(AND(#REF!&gt;=50000,#REF!&lt;=100000),2,IF(AND(#REF!&gt;1,#REF!&lt;50000),3,4)))</f>
        <v>#REF!</v>
      </c>
      <c r="BG109" s="19" t="e">
        <f>IF(AND(#REF!&gt;1,#REF!&lt;=500000),3,IF(AND(#REF!&gt;500000,#REF!&lt;=100000),2,IF(AND(#REF!&gt;100000,#REF!&lt;=600000),3,0)))</f>
        <v>#REF!</v>
      </c>
      <c r="BH109" s="19">
        <f t="shared" si="12"/>
        <v>2</v>
      </c>
      <c r="BI109" s="21" t="e">
        <f t="shared" si="15"/>
        <v>#REF!</v>
      </c>
      <c r="BJ109" s="2"/>
    </row>
    <row r="110" spans="1:62" ht="18" customHeight="1">
      <c r="A110" s="49">
        <v>102</v>
      </c>
      <c r="B110" s="50" t="s">
        <v>755</v>
      </c>
      <c r="C110" s="51">
        <v>108171410307</v>
      </c>
      <c r="D110" s="52" t="s">
        <v>889</v>
      </c>
      <c r="E110" s="50" t="s">
        <v>638</v>
      </c>
      <c r="F110" s="50" t="s">
        <v>1194</v>
      </c>
      <c r="G110" s="52" t="s">
        <v>808</v>
      </c>
      <c r="H110" s="60">
        <v>3.538095</v>
      </c>
      <c r="I110" s="41">
        <v>8</v>
      </c>
      <c r="J110" s="18">
        <v>2</v>
      </c>
      <c r="K110" s="18" t="s">
        <v>183</v>
      </c>
      <c r="L110" s="18">
        <v>8</v>
      </c>
      <c r="M110" s="18">
        <v>2</v>
      </c>
      <c r="N110" s="18">
        <v>4</v>
      </c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>
        <v>1</v>
      </c>
      <c r="AT110" s="19">
        <f t="shared" si="14"/>
        <v>1</v>
      </c>
      <c r="AU110" s="18" t="s">
        <v>190</v>
      </c>
      <c r="AV110" s="18">
        <v>5</v>
      </c>
      <c r="AW110" s="18" t="s">
        <v>893</v>
      </c>
      <c r="AX110" s="18" t="s">
        <v>232</v>
      </c>
      <c r="AY110" s="20">
        <v>32855</v>
      </c>
      <c r="AZ110" s="19">
        <v>20</v>
      </c>
      <c r="BA110" s="19" t="e">
        <f>IF(AND(#REF!&gt;2000000,#REF!&lt;=6000000),1,IF(AND(#REF!&gt;1000000,#REF!&lt;=2000000),2,IF(AND(#REF!&gt;500000,#REF!&lt;=1000000),3,IF(AND(#REF!&gt;1,#REF!&lt;=500000),4,0))))</f>
        <v>#REF!</v>
      </c>
      <c r="BB110" s="19" t="e">
        <f>IF(AND(#REF!&gt;1,#REF!&lt;=3),1,IF(AND(#REF!&gt;3,#REF!&lt;=5),2,IF(AND(#REF!&gt;5,#REF!&lt;=7),3,4)))</f>
        <v>#REF!</v>
      </c>
      <c r="BC110" s="19">
        <f t="shared" si="9"/>
        <v>4</v>
      </c>
      <c r="BD110" s="19">
        <f t="shared" si="10"/>
        <v>1</v>
      </c>
      <c r="BE110" s="19">
        <f t="shared" si="11"/>
        <v>0</v>
      </c>
      <c r="BF110" s="19" t="e">
        <f>IF(AND(#REF!&gt;100000,#REF!&lt;=300000),1,IF(AND(#REF!&gt;=50000,#REF!&lt;=100000),2,IF(AND(#REF!&gt;1,#REF!&lt;50000),3,4)))</f>
        <v>#REF!</v>
      </c>
      <c r="BG110" s="19" t="e">
        <f>IF(AND(#REF!&gt;1,#REF!&lt;=500000),3,IF(AND(#REF!&gt;500000,#REF!&lt;=100000),2,IF(AND(#REF!&gt;100000,#REF!&lt;=600000),3,0)))</f>
        <v>#REF!</v>
      </c>
      <c r="BH110" s="19">
        <f t="shared" si="12"/>
        <v>5</v>
      </c>
      <c r="BI110" s="21" t="e">
        <f t="shared" si="15"/>
        <v>#REF!</v>
      </c>
      <c r="BJ110" s="2"/>
    </row>
    <row r="111" spans="1:62" ht="18" customHeight="1">
      <c r="A111" s="49">
        <v>103</v>
      </c>
      <c r="B111" s="50" t="s">
        <v>923</v>
      </c>
      <c r="C111" s="51">
        <v>106211402847</v>
      </c>
      <c r="D111" s="52" t="s">
        <v>889</v>
      </c>
      <c r="E111" s="50" t="s">
        <v>924</v>
      </c>
      <c r="F111" s="50" t="s">
        <v>1103</v>
      </c>
      <c r="G111" s="52" t="s">
        <v>810</v>
      </c>
      <c r="H111" s="60">
        <v>3.325714</v>
      </c>
      <c r="I111" s="41">
        <v>336</v>
      </c>
      <c r="J111" s="18">
        <v>105</v>
      </c>
      <c r="K111" s="18" t="s">
        <v>176</v>
      </c>
      <c r="L111" s="18" t="s">
        <v>896</v>
      </c>
      <c r="M111" s="18">
        <v>20</v>
      </c>
      <c r="N111" s="18" t="s">
        <v>224</v>
      </c>
      <c r="O111" s="18" t="s">
        <v>178</v>
      </c>
      <c r="P111" s="18" t="s">
        <v>925</v>
      </c>
      <c r="Q111" s="18">
        <v>22</v>
      </c>
      <c r="R111" s="18" t="s">
        <v>926</v>
      </c>
      <c r="S111" s="18" t="s">
        <v>181</v>
      </c>
      <c r="T111" s="18">
        <v>66</v>
      </c>
      <c r="U111" s="18">
        <v>21</v>
      </c>
      <c r="V111" s="18" t="s">
        <v>228</v>
      </c>
      <c r="W111" s="18" t="s">
        <v>182</v>
      </c>
      <c r="X111" s="18">
        <v>72</v>
      </c>
      <c r="Y111" s="18">
        <v>21</v>
      </c>
      <c r="Z111" s="18" t="s">
        <v>202</v>
      </c>
      <c r="AA111" s="18" t="s">
        <v>183</v>
      </c>
      <c r="AB111" s="18" t="s">
        <v>898</v>
      </c>
      <c r="AC111" s="18">
        <v>21</v>
      </c>
      <c r="AD111" s="18" t="s">
        <v>848</v>
      </c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>
        <v>2</v>
      </c>
      <c r="AT111" s="19">
        <f t="shared" si="14"/>
        <v>2</v>
      </c>
      <c r="AU111" s="18" t="s">
        <v>193</v>
      </c>
      <c r="AV111" s="18">
        <v>2</v>
      </c>
      <c r="AW111" s="18" t="s">
        <v>893</v>
      </c>
      <c r="AX111" s="18" t="s">
        <v>927</v>
      </c>
      <c r="AY111" s="20">
        <v>32128</v>
      </c>
      <c r="AZ111" s="19">
        <v>22</v>
      </c>
      <c r="BA111" s="19" t="e">
        <f>IF(AND(#REF!&gt;2000000,#REF!&lt;=6000000),1,IF(AND(#REF!&gt;1000000,#REF!&lt;=2000000),2,IF(AND(#REF!&gt;500000,#REF!&lt;=1000000),3,IF(AND(#REF!&gt;1,#REF!&lt;=500000),4,0))))</f>
        <v>#REF!</v>
      </c>
      <c r="BB111" s="19" t="e">
        <f>IF(AND(#REF!&gt;1,#REF!&lt;=3),1,IF(AND(#REF!&gt;3,#REF!&lt;=5),2,IF(AND(#REF!&gt;5,#REF!&lt;=7),3,4)))</f>
        <v>#REF!</v>
      </c>
      <c r="BC111" s="19">
        <f t="shared" si="9"/>
        <v>4</v>
      </c>
      <c r="BD111" s="19">
        <f t="shared" si="10"/>
        <v>1</v>
      </c>
      <c r="BE111" s="19">
        <f t="shared" si="11"/>
        <v>0</v>
      </c>
      <c r="BF111" s="19" t="e">
        <f>IF(AND(#REF!&gt;100000,#REF!&lt;=300000),1,IF(AND(#REF!&gt;=50000,#REF!&lt;=100000),2,IF(AND(#REF!&gt;1,#REF!&lt;50000),3,4)))</f>
        <v>#REF!</v>
      </c>
      <c r="BG111" s="19" t="e">
        <f>IF(AND(#REF!&gt;1,#REF!&lt;=500000),3,IF(AND(#REF!&gt;500000,#REF!&lt;=100000),2,IF(AND(#REF!&gt;100000,#REF!&lt;=600000),3,0)))</f>
        <v>#REF!</v>
      </c>
      <c r="BH111" s="19">
        <f t="shared" si="12"/>
        <v>2</v>
      </c>
      <c r="BI111" s="21" t="e">
        <f t="shared" si="15"/>
        <v>#REF!</v>
      </c>
      <c r="BJ111" s="2"/>
    </row>
    <row r="112" spans="1:62" ht="18" customHeight="1">
      <c r="A112" s="49">
        <v>104</v>
      </c>
      <c r="B112" s="50" t="s">
        <v>928</v>
      </c>
      <c r="C112" s="51">
        <v>105211480873</v>
      </c>
      <c r="D112" s="52" t="s">
        <v>889</v>
      </c>
      <c r="E112" s="50" t="s">
        <v>924</v>
      </c>
      <c r="F112" s="50" t="s">
        <v>1103</v>
      </c>
      <c r="G112" s="52" t="s">
        <v>811</v>
      </c>
      <c r="H112" s="60">
        <v>3.148965</v>
      </c>
      <c r="I112" s="41">
        <v>456.6</v>
      </c>
      <c r="J112" s="18">
        <v>145</v>
      </c>
      <c r="K112" s="18" t="s">
        <v>171</v>
      </c>
      <c r="L112" s="18">
        <v>65.6</v>
      </c>
      <c r="M112" s="18">
        <v>20</v>
      </c>
      <c r="N112" s="18">
        <v>3.28</v>
      </c>
      <c r="O112" s="18" t="s">
        <v>174</v>
      </c>
      <c r="P112" s="18">
        <v>70.8</v>
      </c>
      <c r="Q112" s="18">
        <v>22</v>
      </c>
      <c r="R112" s="18">
        <v>3.22</v>
      </c>
      <c r="S112" s="18" t="s">
        <v>176</v>
      </c>
      <c r="T112" s="18">
        <v>69.6</v>
      </c>
      <c r="U112" s="18">
        <v>21</v>
      </c>
      <c r="V112" s="18">
        <v>3.31</v>
      </c>
      <c r="W112" s="18" t="s">
        <v>178</v>
      </c>
      <c r="X112" s="18">
        <v>66.3</v>
      </c>
      <c r="Y112" s="18">
        <v>21</v>
      </c>
      <c r="Z112" s="18">
        <v>3.16</v>
      </c>
      <c r="AA112" s="18" t="s">
        <v>181</v>
      </c>
      <c r="AB112" s="18">
        <v>67.9</v>
      </c>
      <c r="AC112" s="18">
        <v>21</v>
      </c>
      <c r="AD112" s="18">
        <v>3.23</v>
      </c>
      <c r="AE112" s="18" t="s">
        <v>182</v>
      </c>
      <c r="AF112" s="18">
        <v>69</v>
      </c>
      <c r="AG112" s="18">
        <v>21</v>
      </c>
      <c r="AH112" s="18">
        <v>3.29</v>
      </c>
      <c r="AI112" s="18" t="s">
        <v>183</v>
      </c>
      <c r="AJ112" s="18">
        <v>47.4</v>
      </c>
      <c r="AK112" s="18">
        <v>19</v>
      </c>
      <c r="AL112" s="18">
        <v>2.49</v>
      </c>
      <c r="AM112" s="18"/>
      <c r="AN112" s="18"/>
      <c r="AO112" s="18"/>
      <c r="AP112" s="18"/>
      <c r="AQ112" s="18"/>
      <c r="AR112" s="18"/>
      <c r="AS112" s="18">
        <v>3</v>
      </c>
      <c r="AT112" s="19">
        <f t="shared" si="14"/>
        <v>3</v>
      </c>
      <c r="AU112" s="18" t="s">
        <v>193</v>
      </c>
      <c r="AV112" s="18">
        <v>2</v>
      </c>
      <c r="AW112" s="18" t="s">
        <v>893</v>
      </c>
      <c r="AX112" s="18" t="s">
        <v>835</v>
      </c>
      <c r="AY112" s="20">
        <v>31579</v>
      </c>
      <c r="AZ112" s="19">
        <v>23</v>
      </c>
      <c r="BA112" s="19" t="e">
        <f>IF(AND(#REF!&gt;2000000,#REF!&lt;=6000000),1,IF(AND(#REF!&gt;1000000,#REF!&lt;=2000000),2,IF(AND(#REF!&gt;500000,#REF!&lt;=1000000),3,IF(AND(#REF!&gt;1,#REF!&lt;=500000),4,0))))</f>
        <v>#REF!</v>
      </c>
      <c r="BB112" s="19" t="e">
        <f>IF(AND(#REF!&gt;1,#REF!&lt;=3),1,IF(AND(#REF!&gt;3,#REF!&lt;=5),2,IF(AND(#REF!&gt;5,#REF!&lt;=7),3,4)))</f>
        <v>#REF!</v>
      </c>
      <c r="BC112" s="19">
        <f t="shared" si="9"/>
        <v>3</v>
      </c>
      <c r="BD112" s="19">
        <f t="shared" si="10"/>
        <v>1</v>
      </c>
      <c r="BE112" s="19">
        <f t="shared" si="11"/>
        <v>0</v>
      </c>
      <c r="BF112" s="19" t="e">
        <f>IF(AND(#REF!&gt;100000,#REF!&lt;=300000),1,IF(AND(#REF!&gt;=50000,#REF!&lt;=100000),2,IF(AND(#REF!&gt;1,#REF!&lt;50000),3,4)))</f>
        <v>#REF!</v>
      </c>
      <c r="BG112" s="19" t="e">
        <f>IF(AND(#REF!&gt;1,#REF!&lt;=500000),3,IF(AND(#REF!&gt;500000,#REF!&lt;=100000),2,IF(AND(#REF!&gt;100000,#REF!&lt;=600000),3,0)))</f>
        <v>#REF!</v>
      </c>
      <c r="BH112" s="19">
        <f t="shared" si="12"/>
        <v>2</v>
      </c>
      <c r="BI112" s="21" t="e">
        <f t="shared" si="15"/>
        <v>#REF!</v>
      </c>
      <c r="BJ112" s="2"/>
    </row>
    <row r="113" spans="1:62" ht="18" customHeight="1">
      <c r="A113" s="49">
        <v>105</v>
      </c>
      <c r="B113" s="50" t="s">
        <v>929</v>
      </c>
      <c r="C113" s="51">
        <v>105211480928</v>
      </c>
      <c r="D113" s="52" t="s">
        <v>889</v>
      </c>
      <c r="E113" s="50" t="s">
        <v>924</v>
      </c>
      <c r="F113" s="50" t="s">
        <v>1103</v>
      </c>
      <c r="G113" s="52" t="s">
        <v>811</v>
      </c>
      <c r="H113" s="60">
        <v>3.278767</v>
      </c>
      <c r="I113" s="41">
        <v>478.7</v>
      </c>
      <c r="J113" s="18">
        <v>146</v>
      </c>
      <c r="K113" s="18" t="s">
        <v>171</v>
      </c>
      <c r="L113" s="18">
        <v>62.9</v>
      </c>
      <c r="M113" s="18">
        <v>20</v>
      </c>
      <c r="N113" s="18">
        <v>3.15</v>
      </c>
      <c r="O113" s="18" t="s">
        <v>174</v>
      </c>
      <c r="P113" s="18">
        <v>75.1</v>
      </c>
      <c r="Q113" s="18">
        <v>22</v>
      </c>
      <c r="R113" s="18">
        <v>3.41</v>
      </c>
      <c r="S113" s="18" t="s">
        <v>176</v>
      </c>
      <c r="T113" s="18">
        <v>72.3</v>
      </c>
      <c r="U113" s="18">
        <v>21</v>
      </c>
      <c r="V113" s="18">
        <v>3.44</v>
      </c>
      <c r="W113" s="18" t="s">
        <v>178</v>
      </c>
      <c r="X113" s="18">
        <v>72.9</v>
      </c>
      <c r="Y113" s="18">
        <v>21</v>
      </c>
      <c r="Z113" s="18">
        <v>3.47</v>
      </c>
      <c r="AA113" s="18" t="s">
        <v>930</v>
      </c>
      <c r="AB113" s="18">
        <v>39.9</v>
      </c>
      <c r="AC113" s="18">
        <v>11</v>
      </c>
      <c r="AD113" s="18">
        <v>3.63</v>
      </c>
      <c r="AE113" s="18" t="s">
        <v>181</v>
      </c>
      <c r="AF113" s="18">
        <v>67.8</v>
      </c>
      <c r="AG113" s="18">
        <v>20</v>
      </c>
      <c r="AH113" s="18">
        <v>3.39</v>
      </c>
      <c r="AI113" s="18" t="s">
        <v>182</v>
      </c>
      <c r="AJ113" s="18">
        <v>59.8</v>
      </c>
      <c r="AK113" s="18">
        <v>17</v>
      </c>
      <c r="AL113" s="18">
        <v>3.52</v>
      </c>
      <c r="AM113" s="18" t="s">
        <v>214</v>
      </c>
      <c r="AN113" s="18">
        <v>16</v>
      </c>
      <c r="AO113" s="18">
        <v>4</v>
      </c>
      <c r="AP113" s="18">
        <v>4</v>
      </c>
      <c r="AQ113" s="18"/>
      <c r="AR113" s="18"/>
      <c r="AS113" s="18">
        <v>2</v>
      </c>
      <c r="AT113" s="19">
        <f t="shared" si="14"/>
        <v>2</v>
      </c>
      <c r="AU113" s="18" t="s">
        <v>217</v>
      </c>
      <c r="AV113" s="18">
        <v>5</v>
      </c>
      <c r="AW113" s="18" t="s">
        <v>918</v>
      </c>
      <c r="AX113" s="18" t="s">
        <v>835</v>
      </c>
      <c r="AY113" s="20">
        <v>31401</v>
      </c>
      <c r="AZ113" s="19">
        <v>24</v>
      </c>
      <c r="BA113" s="19" t="e">
        <f>IF(AND(#REF!&gt;2000000,#REF!&lt;=6000000),1,IF(AND(#REF!&gt;1000000,#REF!&lt;=2000000),2,IF(AND(#REF!&gt;500000,#REF!&lt;=1000000),3,IF(AND(#REF!&gt;1,#REF!&lt;=500000),4,0))))</f>
        <v>#REF!</v>
      </c>
      <c r="BB113" s="19" t="e">
        <f>IF(AND(#REF!&gt;1,#REF!&lt;=3),1,IF(AND(#REF!&gt;3,#REF!&lt;=5),2,IF(AND(#REF!&gt;5,#REF!&lt;=7),3,4)))</f>
        <v>#REF!</v>
      </c>
      <c r="BC113" s="19">
        <f t="shared" si="9"/>
        <v>4</v>
      </c>
      <c r="BD113" s="19">
        <f t="shared" si="10"/>
        <v>1</v>
      </c>
      <c r="BE113" s="19">
        <f t="shared" si="11"/>
        <v>0</v>
      </c>
      <c r="BF113" s="19" t="e">
        <f>IF(AND(#REF!&gt;100000,#REF!&lt;=300000),1,IF(AND(#REF!&gt;=50000,#REF!&lt;=100000),2,IF(AND(#REF!&gt;1,#REF!&lt;50000),3,4)))</f>
        <v>#REF!</v>
      </c>
      <c r="BG113" s="19" t="e">
        <f>IF(AND(#REF!&gt;1,#REF!&lt;=500000),3,IF(AND(#REF!&gt;500000,#REF!&lt;=100000),2,IF(AND(#REF!&gt;100000,#REF!&lt;=600000),3,0)))</f>
        <v>#REF!</v>
      </c>
      <c r="BH113" s="19">
        <f t="shared" si="12"/>
        <v>5</v>
      </c>
      <c r="BI113" s="21" t="e">
        <f t="shared" si="15"/>
        <v>#REF!</v>
      </c>
      <c r="BJ113" s="2"/>
    </row>
    <row r="114" spans="1:62" ht="18" customHeight="1">
      <c r="A114" s="49">
        <v>106</v>
      </c>
      <c r="B114" s="50" t="s">
        <v>931</v>
      </c>
      <c r="C114" s="51">
        <v>107211410510</v>
      </c>
      <c r="D114" s="52" t="s">
        <v>197</v>
      </c>
      <c r="E114" s="50" t="s">
        <v>924</v>
      </c>
      <c r="F114" s="50" t="s">
        <v>1103</v>
      </c>
      <c r="G114" s="52" t="s">
        <v>809</v>
      </c>
      <c r="H114" s="60">
        <v>3.14754</v>
      </c>
      <c r="I114" s="41">
        <v>192</v>
      </c>
      <c r="J114" s="18">
        <v>61</v>
      </c>
      <c r="K114" s="18" t="s">
        <v>181</v>
      </c>
      <c r="L114" s="18">
        <v>59</v>
      </c>
      <c r="M114" s="18">
        <v>20</v>
      </c>
      <c r="N114" s="18">
        <v>2.95</v>
      </c>
      <c r="O114" s="18" t="s">
        <v>182</v>
      </c>
      <c r="P114" s="18">
        <v>62.1</v>
      </c>
      <c r="Q114" s="18">
        <v>20</v>
      </c>
      <c r="R114" s="18">
        <v>3.11</v>
      </c>
      <c r="S114" s="18" t="s">
        <v>183</v>
      </c>
      <c r="T114" s="18">
        <v>70.9</v>
      </c>
      <c r="U114" s="18">
        <v>21</v>
      </c>
      <c r="V114" s="18">
        <v>3.38</v>
      </c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>
        <v>1</v>
      </c>
      <c r="AT114" s="19">
        <f t="shared" si="14"/>
        <v>1</v>
      </c>
      <c r="AU114" s="18" t="s">
        <v>112</v>
      </c>
      <c r="AV114" s="18"/>
      <c r="AW114" s="18" t="s">
        <v>115</v>
      </c>
      <c r="AX114" s="18" t="s">
        <v>878</v>
      </c>
      <c r="AY114" s="20">
        <v>32460</v>
      </c>
      <c r="AZ114" s="19">
        <v>21</v>
      </c>
      <c r="BA114" s="19" t="e">
        <f>IF(AND(#REF!&gt;2000000,#REF!&lt;=6000000),1,IF(AND(#REF!&gt;1000000,#REF!&lt;=2000000),2,IF(AND(#REF!&gt;500000,#REF!&lt;=1000000),3,IF(AND(#REF!&gt;1,#REF!&lt;=500000),4,0))))</f>
        <v>#REF!</v>
      </c>
      <c r="BB114" s="19" t="e">
        <f>IF(AND(#REF!&gt;1,#REF!&lt;=3),1,IF(AND(#REF!&gt;3,#REF!&lt;=5),2,IF(AND(#REF!&gt;5,#REF!&lt;=7),3,4)))</f>
        <v>#REF!</v>
      </c>
      <c r="BC114" s="19">
        <f t="shared" si="9"/>
        <v>3</v>
      </c>
      <c r="BD114" s="19">
        <f t="shared" si="10"/>
        <v>1</v>
      </c>
      <c r="BE114" s="19">
        <f t="shared" si="11"/>
        <v>0</v>
      </c>
      <c r="BF114" s="19" t="e">
        <f>IF(AND(#REF!&gt;100000,#REF!&lt;=300000),1,IF(AND(#REF!&gt;=50000,#REF!&lt;=100000),2,IF(AND(#REF!&gt;1,#REF!&lt;50000),3,4)))</f>
        <v>#REF!</v>
      </c>
      <c r="BG114" s="19" t="e">
        <f>IF(AND(#REF!&gt;1,#REF!&lt;=500000),3,IF(AND(#REF!&gt;500000,#REF!&lt;=100000),2,IF(AND(#REF!&gt;100000,#REF!&lt;=600000),3,0)))</f>
        <v>#REF!</v>
      </c>
      <c r="BH114" s="19">
        <f t="shared" si="12"/>
        <v>0</v>
      </c>
      <c r="BI114" s="21" t="e">
        <f t="shared" si="15"/>
        <v>#REF!</v>
      </c>
      <c r="BJ114" s="2"/>
    </row>
    <row r="115" spans="1:62" ht="18" customHeight="1">
      <c r="A115" s="49">
        <v>107</v>
      </c>
      <c r="B115" s="50" t="s">
        <v>932</v>
      </c>
      <c r="C115" s="51">
        <v>106211400120</v>
      </c>
      <c r="D115" s="52" t="s">
        <v>278</v>
      </c>
      <c r="E115" s="50" t="s">
        <v>924</v>
      </c>
      <c r="F115" s="50" t="s">
        <v>1103</v>
      </c>
      <c r="G115" s="52" t="s">
        <v>810</v>
      </c>
      <c r="H115" s="60">
        <v>3.09619</v>
      </c>
      <c r="I115" s="41">
        <v>322</v>
      </c>
      <c r="J115" s="18">
        <v>105</v>
      </c>
      <c r="K115" s="18" t="s">
        <v>176</v>
      </c>
      <c r="L115" s="18" t="s">
        <v>933</v>
      </c>
      <c r="M115" s="18">
        <v>20</v>
      </c>
      <c r="N115" s="18" t="s">
        <v>255</v>
      </c>
      <c r="O115" s="18" t="s">
        <v>178</v>
      </c>
      <c r="P115" s="18" t="s">
        <v>216</v>
      </c>
      <c r="Q115" s="18">
        <v>22</v>
      </c>
      <c r="R115" s="18" t="s">
        <v>173</v>
      </c>
      <c r="S115" s="18" t="s">
        <v>181</v>
      </c>
      <c r="T115" s="18" t="s">
        <v>934</v>
      </c>
      <c r="U115" s="18">
        <v>21</v>
      </c>
      <c r="V115" s="18" t="s">
        <v>228</v>
      </c>
      <c r="W115" s="18" t="s">
        <v>182</v>
      </c>
      <c r="X115" s="18" t="s">
        <v>935</v>
      </c>
      <c r="Y115" s="18">
        <v>21</v>
      </c>
      <c r="Z115" s="18" t="s">
        <v>208</v>
      </c>
      <c r="AA115" s="18" t="s">
        <v>183</v>
      </c>
      <c r="AB115" s="18" t="s">
        <v>936</v>
      </c>
      <c r="AC115" s="18">
        <v>21</v>
      </c>
      <c r="AD115" s="18" t="s">
        <v>937</v>
      </c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>
        <v>9</v>
      </c>
      <c r="AT115" s="19">
        <f t="shared" si="14"/>
        <v>9</v>
      </c>
      <c r="AU115" s="18" t="s">
        <v>938</v>
      </c>
      <c r="AV115" s="18">
        <v>5</v>
      </c>
      <c r="AW115" s="18" t="s">
        <v>98</v>
      </c>
      <c r="AX115" s="18" t="s">
        <v>201</v>
      </c>
      <c r="AY115" s="20">
        <v>32116</v>
      </c>
      <c r="AZ115" s="19">
        <v>22</v>
      </c>
      <c r="BA115" s="19" t="e">
        <f>IF(AND(#REF!&gt;2000000,#REF!&lt;=6000000),1,IF(AND(#REF!&gt;1000000,#REF!&lt;=2000000),2,IF(AND(#REF!&gt;500000,#REF!&lt;=1000000),3,IF(AND(#REF!&gt;1,#REF!&lt;=500000),4,0))))</f>
        <v>#REF!</v>
      </c>
      <c r="BB115" s="19" t="e">
        <f>IF(AND(#REF!&gt;1,#REF!&lt;=3),1,IF(AND(#REF!&gt;3,#REF!&lt;=5),2,IF(AND(#REF!&gt;5,#REF!&lt;=7),3,4)))</f>
        <v>#REF!</v>
      </c>
      <c r="BC115" s="19">
        <f t="shared" si="9"/>
        <v>3</v>
      </c>
      <c r="BD115" s="19">
        <f t="shared" si="10"/>
        <v>2</v>
      </c>
      <c r="BE115" s="19">
        <f t="shared" si="11"/>
        <v>0</v>
      </c>
      <c r="BF115" s="19" t="e">
        <f>IF(AND(#REF!&gt;100000,#REF!&lt;=300000),1,IF(AND(#REF!&gt;=50000,#REF!&lt;=100000),2,IF(AND(#REF!&gt;1,#REF!&lt;50000),3,4)))</f>
        <v>#REF!</v>
      </c>
      <c r="BG115" s="19" t="e">
        <f>IF(AND(#REF!&gt;1,#REF!&lt;=500000),3,IF(AND(#REF!&gt;500000,#REF!&lt;=100000),2,IF(AND(#REF!&gt;100000,#REF!&lt;=600000),3,0)))</f>
        <v>#REF!</v>
      </c>
      <c r="BH115" s="19">
        <f t="shared" si="12"/>
        <v>5</v>
      </c>
      <c r="BI115" s="21" t="e">
        <f t="shared" si="15"/>
        <v>#REF!</v>
      </c>
      <c r="BJ115" s="2"/>
    </row>
    <row r="116" spans="1:62" ht="18" customHeight="1">
      <c r="A116" s="49">
        <v>108</v>
      </c>
      <c r="B116" s="50" t="s">
        <v>939</v>
      </c>
      <c r="C116" s="51">
        <v>105211480929</v>
      </c>
      <c r="D116" s="52" t="s">
        <v>889</v>
      </c>
      <c r="E116" s="50" t="s">
        <v>924</v>
      </c>
      <c r="F116" s="50" t="s">
        <v>1103</v>
      </c>
      <c r="G116" s="52" t="s">
        <v>811</v>
      </c>
      <c r="H116" s="60">
        <v>3.285211</v>
      </c>
      <c r="I116" s="41">
        <v>462</v>
      </c>
      <c r="J116" s="18">
        <v>142</v>
      </c>
      <c r="K116" s="18" t="s">
        <v>171</v>
      </c>
      <c r="L116" s="18" t="s">
        <v>99</v>
      </c>
      <c r="M116" s="18">
        <v>20</v>
      </c>
      <c r="N116" s="18">
        <v>3</v>
      </c>
      <c r="O116" s="18" t="s">
        <v>174</v>
      </c>
      <c r="P116" s="18" t="s">
        <v>940</v>
      </c>
      <c r="Q116" s="18">
        <v>22</v>
      </c>
      <c r="R116" s="18" t="s">
        <v>173</v>
      </c>
      <c r="S116" s="18" t="s">
        <v>176</v>
      </c>
      <c r="T116" s="18" t="s">
        <v>903</v>
      </c>
      <c r="U116" s="18">
        <v>21</v>
      </c>
      <c r="V116" s="18" t="s">
        <v>208</v>
      </c>
      <c r="W116" s="18" t="s">
        <v>178</v>
      </c>
      <c r="X116" s="18" t="s">
        <v>901</v>
      </c>
      <c r="Y116" s="18">
        <v>21</v>
      </c>
      <c r="Z116" s="18" t="s">
        <v>187</v>
      </c>
      <c r="AA116" s="18" t="s">
        <v>930</v>
      </c>
      <c r="AB116" s="18" t="s">
        <v>93</v>
      </c>
      <c r="AC116" s="18">
        <v>6</v>
      </c>
      <c r="AD116" s="18" t="s">
        <v>200</v>
      </c>
      <c r="AE116" s="18" t="s">
        <v>181</v>
      </c>
      <c r="AF116" s="18" t="s">
        <v>209</v>
      </c>
      <c r="AG116" s="18">
        <v>19</v>
      </c>
      <c r="AH116" s="18" t="s">
        <v>239</v>
      </c>
      <c r="AI116" s="18" t="s">
        <v>182</v>
      </c>
      <c r="AJ116" s="18" t="s">
        <v>941</v>
      </c>
      <c r="AK116" s="18">
        <v>19</v>
      </c>
      <c r="AL116" s="18" t="s">
        <v>942</v>
      </c>
      <c r="AM116" s="18" t="s">
        <v>214</v>
      </c>
      <c r="AN116" s="18">
        <v>16</v>
      </c>
      <c r="AO116" s="18">
        <v>4</v>
      </c>
      <c r="AP116" s="18">
        <v>4</v>
      </c>
      <c r="AQ116" s="18"/>
      <c r="AR116" s="18"/>
      <c r="AS116" s="18">
        <v>0</v>
      </c>
      <c r="AT116" s="19">
        <f t="shared" si="14"/>
        <v>0</v>
      </c>
      <c r="AU116" s="18" t="s">
        <v>943</v>
      </c>
      <c r="AV116" s="18">
        <v>2</v>
      </c>
      <c r="AW116" s="18" t="s">
        <v>944</v>
      </c>
      <c r="AX116" s="18" t="s">
        <v>835</v>
      </c>
      <c r="AY116" s="20">
        <v>31141</v>
      </c>
      <c r="AZ116" s="19">
        <v>24</v>
      </c>
      <c r="BA116" s="19" t="e">
        <f>IF(AND(#REF!&gt;2000000,#REF!&lt;=6000000),1,IF(AND(#REF!&gt;1000000,#REF!&lt;=2000000),2,IF(AND(#REF!&gt;500000,#REF!&lt;=1000000),3,IF(AND(#REF!&gt;1,#REF!&lt;=500000),4,0))))</f>
        <v>#REF!</v>
      </c>
      <c r="BB116" s="19" t="e">
        <f>IF(AND(#REF!&gt;1,#REF!&lt;=3),1,IF(AND(#REF!&gt;3,#REF!&lt;=5),2,IF(AND(#REF!&gt;5,#REF!&lt;=7),3,4)))</f>
        <v>#REF!</v>
      </c>
      <c r="BC116" s="19">
        <f t="shared" si="9"/>
        <v>4</v>
      </c>
      <c r="BD116" s="19">
        <f t="shared" si="10"/>
        <v>0</v>
      </c>
      <c r="BE116" s="19">
        <f t="shared" si="11"/>
        <v>0</v>
      </c>
      <c r="BF116" s="19" t="e">
        <f>IF(AND(#REF!&gt;100000,#REF!&lt;=300000),1,IF(AND(#REF!&gt;=50000,#REF!&lt;=100000),2,IF(AND(#REF!&gt;1,#REF!&lt;50000),3,4)))</f>
        <v>#REF!</v>
      </c>
      <c r="BG116" s="19" t="e">
        <f>IF(AND(#REF!&gt;1,#REF!&lt;=500000),3,IF(AND(#REF!&gt;500000,#REF!&lt;=100000),2,IF(AND(#REF!&gt;100000,#REF!&lt;=600000),3,0)))</f>
        <v>#REF!</v>
      </c>
      <c r="BH116" s="19">
        <f t="shared" si="12"/>
        <v>2</v>
      </c>
      <c r="BI116" s="21" t="e">
        <f t="shared" si="15"/>
        <v>#REF!</v>
      </c>
      <c r="BJ116" s="2"/>
    </row>
    <row r="117" spans="1:62" ht="18" customHeight="1">
      <c r="A117" s="49">
        <v>109</v>
      </c>
      <c r="B117" s="50" t="s">
        <v>945</v>
      </c>
      <c r="C117" s="51">
        <v>106211402848</v>
      </c>
      <c r="D117" s="52" t="s">
        <v>889</v>
      </c>
      <c r="E117" s="50" t="s">
        <v>924</v>
      </c>
      <c r="F117" s="50" t="s">
        <v>1103</v>
      </c>
      <c r="G117" s="52" t="s">
        <v>810</v>
      </c>
      <c r="H117" s="60">
        <v>3.323076</v>
      </c>
      <c r="I117" s="41">
        <v>332</v>
      </c>
      <c r="J117" s="18">
        <v>104</v>
      </c>
      <c r="K117" s="18" t="s">
        <v>176</v>
      </c>
      <c r="L117" s="18" t="s">
        <v>946</v>
      </c>
      <c r="M117" s="18">
        <v>20</v>
      </c>
      <c r="N117" s="18" t="s">
        <v>947</v>
      </c>
      <c r="O117" s="18" t="s">
        <v>178</v>
      </c>
      <c r="P117" s="18">
        <v>60</v>
      </c>
      <c r="Q117" s="18">
        <v>22</v>
      </c>
      <c r="R117" s="18" t="s">
        <v>846</v>
      </c>
      <c r="S117" s="18" t="s">
        <v>181</v>
      </c>
      <c r="T117" s="18" t="s">
        <v>252</v>
      </c>
      <c r="U117" s="18">
        <v>21</v>
      </c>
      <c r="V117" s="18" t="s">
        <v>848</v>
      </c>
      <c r="W117" s="18" t="s">
        <v>182</v>
      </c>
      <c r="X117" s="18" t="s">
        <v>844</v>
      </c>
      <c r="Y117" s="18">
        <v>21</v>
      </c>
      <c r="Z117" s="18" t="s">
        <v>248</v>
      </c>
      <c r="AA117" s="18" t="s">
        <v>183</v>
      </c>
      <c r="AB117" s="18" t="s">
        <v>948</v>
      </c>
      <c r="AC117" s="18">
        <v>20</v>
      </c>
      <c r="AD117" s="18" t="s">
        <v>237</v>
      </c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>
        <v>5</v>
      </c>
      <c r="AT117" s="19">
        <f t="shared" si="14"/>
        <v>5</v>
      </c>
      <c r="AU117" s="18" t="s">
        <v>217</v>
      </c>
      <c r="AV117" s="18">
        <v>5</v>
      </c>
      <c r="AW117" s="18" t="s">
        <v>98</v>
      </c>
      <c r="AX117" s="18" t="s">
        <v>232</v>
      </c>
      <c r="AY117" s="20">
        <v>31932</v>
      </c>
      <c r="AZ117" s="19">
        <v>22</v>
      </c>
      <c r="BA117" s="19" t="e">
        <f>IF(AND(#REF!&gt;2000000,#REF!&lt;=6000000),1,IF(AND(#REF!&gt;1000000,#REF!&lt;=2000000),2,IF(AND(#REF!&gt;500000,#REF!&lt;=1000000),3,IF(AND(#REF!&gt;1,#REF!&lt;=500000),4,0))))</f>
        <v>#REF!</v>
      </c>
      <c r="BB117" s="19" t="e">
        <f>IF(AND(#REF!&gt;1,#REF!&lt;=3),1,IF(AND(#REF!&gt;3,#REF!&lt;=5),2,IF(AND(#REF!&gt;5,#REF!&lt;=7),3,4)))</f>
        <v>#REF!</v>
      </c>
      <c r="BC117" s="19">
        <f t="shared" si="9"/>
        <v>4</v>
      </c>
      <c r="BD117" s="19">
        <f t="shared" si="10"/>
        <v>1</v>
      </c>
      <c r="BE117" s="19">
        <f t="shared" si="11"/>
        <v>0</v>
      </c>
      <c r="BF117" s="19" t="e">
        <f>IF(AND(#REF!&gt;100000,#REF!&lt;=300000),1,IF(AND(#REF!&gt;=50000,#REF!&lt;=100000),2,IF(AND(#REF!&gt;1,#REF!&lt;50000),3,4)))</f>
        <v>#REF!</v>
      </c>
      <c r="BG117" s="19" t="e">
        <f>IF(AND(#REF!&gt;1,#REF!&lt;=500000),3,IF(AND(#REF!&gt;500000,#REF!&lt;=100000),2,IF(AND(#REF!&gt;100000,#REF!&lt;=600000),3,0)))</f>
        <v>#REF!</v>
      </c>
      <c r="BH117" s="19">
        <f t="shared" si="12"/>
        <v>5</v>
      </c>
      <c r="BI117" s="21" t="e">
        <f t="shared" si="15"/>
        <v>#REF!</v>
      </c>
      <c r="BJ117" s="2"/>
    </row>
    <row r="118" spans="1:62" ht="18" customHeight="1">
      <c r="A118" s="49">
        <v>110</v>
      </c>
      <c r="B118" s="50" t="s">
        <v>949</v>
      </c>
      <c r="C118" s="51">
        <v>107211410486</v>
      </c>
      <c r="D118" s="52" t="s">
        <v>889</v>
      </c>
      <c r="E118" s="50" t="s">
        <v>924</v>
      </c>
      <c r="F118" s="50" t="s">
        <v>1103</v>
      </c>
      <c r="G118" s="52" t="s">
        <v>809</v>
      </c>
      <c r="H118" s="60">
        <v>3.267213</v>
      </c>
      <c r="I118" s="41">
        <v>198</v>
      </c>
      <c r="J118" s="18">
        <v>61</v>
      </c>
      <c r="K118" s="18" t="s">
        <v>181</v>
      </c>
      <c r="L118" s="18" t="s">
        <v>950</v>
      </c>
      <c r="M118" s="18">
        <v>20</v>
      </c>
      <c r="N118" s="18" t="s">
        <v>237</v>
      </c>
      <c r="O118" s="18" t="s">
        <v>182</v>
      </c>
      <c r="P118" s="18">
        <v>68</v>
      </c>
      <c r="Q118" s="18">
        <v>20</v>
      </c>
      <c r="R118" s="18" t="s">
        <v>904</v>
      </c>
      <c r="S118" s="18" t="s">
        <v>183</v>
      </c>
      <c r="T118" s="18" t="s">
        <v>903</v>
      </c>
      <c r="U118" s="18">
        <v>21</v>
      </c>
      <c r="V118" s="18" t="s">
        <v>208</v>
      </c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>
        <v>1</v>
      </c>
      <c r="AT118" s="19">
        <f t="shared" si="14"/>
        <v>1</v>
      </c>
      <c r="AU118" s="18" t="s">
        <v>112</v>
      </c>
      <c r="AV118" s="18"/>
      <c r="AW118" s="18" t="s">
        <v>115</v>
      </c>
      <c r="AX118" s="18" t="s">
        <v>232</v>
      </c>
      <c r="AY118" s="20">
        <v>31923</v>
      </c>
      <c r="AZ118" s="19">
        <v>22</v>
      </c>
      <c r="BA118" s="19" t="e">
        <f>IF(AND(#REF!&gt;2000000,#REF!&lt;=6000000),1,IF(AND(#REF!&gt;1000000,#REF!&lt;=2000000),2,IF(AND(#REF!&gt;500000,#REF!&lt;=1000000),3,IF(AND(#REF!&gt;1,#REF!&lt;=500000),4,0))))</f>
        <v>#REF!</v>
      </c>
      <c r="BB118" s="19" t="e">
        <f>IF(AND(#REF!&gt;1,#REF!&lt;=3),1,IF(AND(#REF!&gt;3,#REF!&lt;=5),2,IF(AND(#REF!&gt;5,#REF!&lt;=7),3,4)))</f>
        <v>#REF!</v>
      </c>
      <c r="BC118" s="19">
        <f t="shared" si="9"/>
        <v>4</v>
      </c>
      <c r="BD118" s="19">
        <f t="shared" si="10"/>
        <v>1</v>
      </c>
      <c r="BE118" s="19">
        <f t="shared" si="11"/>
        <v>0</v>
      </c>
      <c r="BF118" s="19" t="e">
        <f>IF(AND(#REF!&gt;100000,#REF!&lt;=300000),1,IF(AND(#REF!&gt;=50000,#REF!&lt;=100000),2,IF(AND(#REF!&gt;1,#REF!&lt;50000),3,4)))</f>
        <v>#REF!</v>
      </c>
      <c r="BG118" s="19" t="e">
        <f>IF(AND(#REF!&gt;1,#REF!&lt;=500000),3,IF(AND(#REF!&gt;500000,#REF!&lt;=100000),2,IF(AND(#REF!&gt;100000,#REF!&lt;=600000),3,0)))</f>
        <v>#REF!</v>
      </c>
      <c r="BH118" s="19">
        <f t="shared" si="12"/>
        <v>0</v>
      </c>
      <c r="BI118" s="21" t="e">
        <f t="shared" si="15"/>
        <v>#REF!</v>
      </c>
      <c r="BJ118" s="2"/>
    </row>
    <row r="119" spans="1:62" ht="18" customHeight="1">
      <c r="A119" s="49">
        <v>111</v>
      </c>
      <c r="B119" s="50" t="s">
        <v>951</v>
      </c>
      <c r="C119" s="51">
        <v>108211416194</v>
      </c>
      <c r="D119" s="52" t="s">
        <v>889</v>
      </c>
      <c r="E119" s="50" t="s">
        <v>924</v>
      </c>
      <c r="F119" s="50" t="s">
        <v>1103</v>
      </c>
      <c r="G119" s="52" t="s">
        <v>808</v>
      </c>
      <c r="H119" s="60">
        <v>3.2</v>
      </c>
      <c r="I119" s="41"/>
      <c r="J119" s="18">
        <v>0</v>
      </c>
      <c r="K119" s="18"/>
      <c r="L119" s="18"/>
      <c r="M119" s="18">
        <v>0</v>
      </c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>
        <v>1</v>
      </c>
      <c r="AT119" s="19">
        <f t="shared" si="14"/>
        <v>1</v>
      </c>
      <c r="AU119" s="18" t="s">
        <v>249</v>
      </c>
      <c r="AV119" s="18">
        <v>2</v>
      </c>
      <c r="AW119" s="18" t="s">
        <v>115</v>
      </c>
      <c r="AX119" s="18" t="s">
        <v>952</v>
      </c>
      <c r="AY119" s="20">
        <v>32868</v>
      </c>
      <c r="AZ119" s="19">
        <v>20</v>
      </c>
      <c r="BA119" s="19" t="e">
        <f>IF(AND(#REF!&gt;2000000,#REF!&lt;=6000000),1,IF(AND(#REF!&gt;1000000,#REF!&lt;=2000000),2,IF(AND(#REF!&gt;500000,#REF!&lt;=1000000),3,IF(AND(#REF!&gt;1,#REF!&lt;=500000),4,0))))</f>
        <v>#REF!</v>
      </c>
      <c r="BB119" s="19" t="e">
        <f>IF(AND(#REF!&gt;1,#REF!&lt;=3),1,IF(AND(#REF!&gt;3,#REF!&lt;=5),2,IF(AND(#REF!&gt;5,#REF!&lt;=7),3,4)))</f>
        <v>#REF!</v>
      </c>
      <c r="BC119" s="19">
        <f t="shared" si="9"/>
        <v>3</v>
      </c>
      <c r="BD119" s="19">
        <f t="shared" si="10"/>
        <v>1</v>
      </c>
      <c r="BE119" s="19">
        <f t="shared" si="11"/>
        <v>0</v>
      </c>
      <c r="BF119" s="19" t="e">
        <f>IF(AND(#REF!&gt;100000,#REF!&lt;=300000),1,IF(AND(#REF!&gt;=50000,#REF!&lt;=100000),2,IF(AND(#REF!&gt;1,#REF!&lt;50000),3,4)))</f>
        <v>#REF!</v>
      </c>
      <c r="BG119" s="19" t="e">
        <f>IF(AND(#REF!&gt;1,#REF!&lt;=500000),3,IF(AND(#REF!&gt;500000,#REF!&lt;=100000),2,IF(AND(#REF!&gt;100000,#REF!&lt;=600000),3,0)))</f>
        <v>#REF!</v>
      </c>
      <c r="BH119" s="19">
        <f t="shared" si="12"/>
        <v>2</v>
      </c>
      <c r="BI119" s="21" t="e">
        <f t="shared" si="15"/>
        <v>#REF!</v>
      </c>
      <c r="BJ119" s="2"/>
    </row>
    <row r="120" spans="1:62" ht="18" customHeight="1">
      <c r="A120" s="49">
        <v>112</v>
      </c>
      <c r="B120" s="50" t="s">
        <v>953</v>
      </c>
      <c r="C120" s="51">
        <v>107211410515</v>
      </c>
      <c r="D120" s="52" t="s">
        <v>889</v>
      </c>
      <c r="E120" s="50" t="s">
        <v>924</v>
      </c>
      <c r="F120" s="50" t="s">
        <v>1103</v>
      </c>
      <c r="G120" s="52" t="s">
        <v>809</v>
      </c>
      <c r="H120" s="60">
        <v>3.327868</v>
      </c>
      <c r="I120" s="41">
        <v>129</v>
      </c>
      <c r="J120" s="18">
        <v>40</v>
      </c>
      <c r="K120" s="18" t="s">
        <v>181</v>
      </c>
      <c r="L120" s="18" t="s">
        <v>954</v>
      </c>
      <c r="M120" s="18">
        <v>20</v>
      </c>
      <c r="N120" s="18" t="s">
        <v>955</v>
      </c>
      <c r="O120" s="18" t="s">
        <v>182</v>
      </c>
      <c r="P120" s="18" t="s">
        <v>243</v>
      </c>
      <c r="Q120" s="18">
        <v>20</v>
      </c>
      <c r="R120" s="18" t="s">
        <v>233</v>
      </c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>
        <v>3</v>
      </c>
      <c r="AT120" s="19">
        <f t="shared" si="14"/>
        <v>3</v>
      </c>
      <c r="AU120" s="18" t="s">
        <v>249</v>
      </c>
      <c r="AV120" s="18">
        <v>2</v>
      </c>
      <c r="AW120" s="18" t="s">
        <v>98</v>
      </c>
      <c r="AX120" s="18" t="s">
        <v>835</v>
      </c>
      <c r="AY120" s="20">
        <v>32750</v>
      </c>
      <c r="AZ120" s="19">
        <v>20</v>
      </c>
      <c r="BA120" s="19" t="e">
        <f>IF(AND(#REF!&gt;2000000,#REF!&lt;=6000000),1,IF(AND(#REF!&gt;1000000,#REF!&lt;=2000000),2,IF(AND(#REF!&gt;500000,#REF!&lt;=1000000),3,IF(AND(#REF!&gt;1,#REF!&lt;=500000),4,0))))</f>
        <v>#REF!</v>
      </c>
      <c r="BB120" s="19" t="e">
        <f>IF(AND(#REF!&gt;1,#REF!&lt;=3),1,IF(AND(#REF!&gt;3,#REF!&lt;=5),2,IF(AND(#REF!&gt;5,#REF!&lt;=7),3,4)))</f>
        <v>#REF!</v>
      </c>
      <c r="BC120" s="19">
        <f t="shared" si="9"/>
        <v>4</v>
      </c>
      <c r="BD120" s="19">
        <f t="shared" si="10"/>
        <v>1</v>
      </c>
      <c r="BE120" s="19">
        <f t="shared" si="11"/>
        <v>0</v>
      </c>
      <c r="BF120" s="19" t="e">
        <f>IF(AND(#REF!&gt;100000,#REF!&lt;=300000),1,IF(AND(#REF!&gt;=50000,#REF!&lt;=100000),2,IF(AND(#REF!&gt;1,#REF!&lt;50000),3,4)))</f>
        <v>#REF!</v>
      </c>
      <c r="BG120" s="19" t="e">
        <f>IF(AND(#REF!&gt;1,#REF!&lt;=500000),3,IF(AND(#REF!&gt;500000,#REF!&lt;=100000),2,IF(AND(#REF!&gt;100000,#REF!&lt;=600000),3,0)))</f>
        <v>#REF!</v>
      </c>
      <c r="BH120" s="19">
        <f t="shared" si="12"/>
        <v>2</v>
      </c>
      <c r="BI120" s="21" t="e">
        <f t="shared" si="15"/>
        <v>#REF!</v>
      </c>
      <c r="BJ120" s="2"/>
    </row>
    <row r="121" spans="1:62" ht="18" customHeight="1">
      <c r="A121" s="49">
        <v>113</v>
      </c>
      <c r="B121" s="50" t="s">
        <v>956</v>
      </c>
      <c r="C121" s="51">
        <v>106211402866</v>
      </c>
      <c r="D121" s="52" t="s">
        <v>889</v>
      </c>
      <c r="E121" s="50" t="s">
        <v>924</v>
      </c>
      <c r="F121" s="50" t="s">
        <v>1103</v>
      </c>
      <c r="G121" s="52" t="s">
        <v>810</v>
      </c>
      <c r="H121" s="60">
        <v>3.293333</v>
      </c>
      <c r="I121" s="41">
        <v>332</v>
      </c>
      <c r="J121" s="18">
        <v>105</v>
      </c>
      <c r="K121" s="18" t="s">
        <v>176</v>
      </c>
      <c r="L121" s="18" t="s">
        <v>948</v>
      </c>
      <c r="M121" s="18">
        <v>20</v>
      </c>
      <c r="N121" s="18" t="s">
        <v>237</v>
      </c>
      <c r="O121" s="18" t="s">
        <v>178</v>
      </c>
      <c r="P121" s="18" t="s">
        <v>957</v>
      </c>
      <c r="Q121" s="18">
        <v>22</v>
      </c>
      <c r="R121" s="18" t="s">
        <v>958</v>
      </c>
      <c r="S121" s="18" t="s">
        <v>181</v>
      </c>
      <c r="T121" s="18" t="s">
        <v>844</v>
      </c>
      <c r="U121" s="18">
        <v>21</v>
      </c>
      <c r="V121" s="18" t="s">
        <v>248</v>
      </c>
      <c r="W121" s="18" t="s">
        <v>182</v>
      </c>
      <c r="X121" s="18">
        <v>69</v>
      </c>
      <c r="Y121" s="18">
        <v>21</v>
      </c>
      <c r="Z121" s="18" t="s">
        <v>248</v>
      </c>
      <c r="AA121" s="18" t="s">
        <v>183</v>
      </c>
      <c r="AB121" s="18" t="s">
        <v>104</v>
      </c>
      <c r="AC121" s="18">
        <v>21</v>
      </c>
      <c r="AD121" s="18" t="s">
        <v>875</v>
      </c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>
        <v>5</v>
      </c>
      <c r="AT121" s="19">
        <f t="shared" si="14"/>
        <v>5</v>
      </c>
      <c r="AU121" s="18" t="s">
        <v>193</v>
      </c>
      <c r="AV121" s="18">
        <v>2</v>
      </c>
      <c r="AW121" s="18" t="s">
        <v>893</v>
      </c>
      <c r="AX121" s="18"/>
      <c r="AY121" s="20">
        <v>32402</v>
      </c>
      <c r="AZ121" s="19">
        <v>21</v>
      </c>
      <c r="BA121" s="19" t="e">
        <f>IF(AND(#REF!&gt;2000000,#REF!&lt;=6000000),1,IF(AND(#REF!&gt;1000000,#REF!&lt;=2000000),2,IF(AND(#REF!&gt;500000,#REF!&lt;=1000000),3,IF(AND(#REF!&gt;1,#REF!&lt;=500000),4,0))))</f>
        <v>#REF!</v>
      </c>
      <c r="BB121" s="19" t="e">
        <f>IF(AND(#REF!&gt;1,#REF!&lt;=3),1,IF(AND(#REF!&gt;3,#REF!&lt;=5),2,IF(AND(#REF!&gt;5,#REF!&lt;=7),3,4)))</f>
        <v>#REF!</v>
      </c>
      <c r="BC121" s="19">
        <f t="shared" si="9"/>
        <v>4</v>
      </c>
      <c r="BD121" s="19">
        <f t="shared" si="10"/>
        <v>1</v>
      </c>
      <c r="BE121" s="19">
        <f t="shared" si="11"/>
        <v>0</v>
      </c>
      <c r="BF121" s="19" t="e">
        <f>IF(AND(#REF!&gt;100000,#REF!&lt;=300000),1,IF(AND(#REF!&gt;=50000,#REF!&lt;=100000),2,IF(AND(#REF!&gt;1,#REF!&lt;50000),3,4)))</f>
        <v>#REF!</v>
      </c>
      <c r="BG121" s="19" t="e">
        <f>IF(AND(#REF!&gt;1,#REF!&lt;=500000),3,IF(AND(#REF!&gt;500000,#REF!&lt;=100000),2,IF(AND(#REF!&gt;100000,#REF!&lt;=600000),3,0)))</f>
        <v>#REF!</v>
      </c>
      <c r="BH121" s="19">
        <f t="shared" si="12"/>
        <v>2</v>
      </c>
      <c r="BI121" s="21" t="e">
        <f t="shared" si="15"/>
        <v>#REF!</v>
      </c>
      <c r="BJ121" s="2"/>
    </row>
    <row r="122" spans="1:62" ht="18" customHeight="1">
      <c r="A122" s="49">
        <v>114</v>
      </c>
      <c r="B122" s="50" t="s">
        <v>959</v>
      </c>
      <c r="C122" s="51">
        <v>107211410495</v>
      </c>
      <c r="D122" s="52" t="s">
        <v>889</v>
      </c>
      <c r="E122" s="50" t="s">
        <v>924</v>
      </c>
      <c r="F122" s="50" t="s">
        <v>1103</v>
      </c>
      <c r="G122" s="52" t="s">
        <v>809</v>
      </c>
      <c r="H122" s="60">
        <v>3.14754</v>
      </c>
      <c r="I122" s="41">
        <v>123</v>
      </c>
      <c r="J122" s="18">
        <v>40</v>
      </c>
      <c r="K122" s="18" t="s">
        <v>181</v>
      </c>
      <c r="L122" s="18">
        <v>65</v>
      </c>
      <c r="M122" s="18">
        <v>20</v>
      </c>
      <c r="N122" s="18" t="s">
        <v>224</v>
      </c>
      <c r="O122" s="18" t="s">
        <v>182</v>
      </c>
      <c r="P122" s="18" t="s">
        <v>960</v>
      </c>
      <c r="Q122" s="18">
        <v>20</v>
      </c>
      <c r="R122" s="18" t="s">
        <v>961</v>
      </c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>
        <v>4</v>
      </c>
      <c r="AT122" s="19">
        <f t="shared" si="14"/>
        <v>4</v>
      </c>
      <c r="AU122" s="18" t="s">
        <v>185</v>
      </c>
      <c r="AV122" s="18">
        <v>5</v>
      </c>
      <c r="AW122" s="18" t="s">
        <v>98</v>
      </c>
      <c r="AX122" s="18" t="s">
        <v>962</v>
      </c>
      <c r="AY122" s="20">
        <v>32423</v>
      </c>
      <c r="AZ122" s="19">
        <v>21</v>
      </c>
      <c r="BA122" s="19" t="e">
        <f>IF(AND(#REF!&gt;2000000,#REF!&lt;=6000000),1,IF(AND(#REF!&gt;1000000,#REF!&lt;=2000000),2,IF(AND(#REF!&gt;500000,#REF!&lt;=1000000),3,IF(AND(#REF!&gt;1,#REF!&lt;=500000),4,0))))</f>
        <v>#REF!</v>
      </c>
      <c r="BB122" s="19" t="e">
        <f>IF(AND(#REF!&gt;1,#REF!&lt;=3),1,IF(AND(#REF!&gt;3,#REF!&lt;=5),2,IF(AND(#REF!&gt;5,#REF!&lt;=7),3,4)))</f>
        <v>#REF!</v>
      </c>
      <c r="BC122" s="19">
        <f t="shared" si="9"/>
        <v>3</v>
      </c>
      <c r="BD122" s="19">
        <f t="shared" si="10"/>
        <v>1</v>
      </c>
      <c r="BE122" s="19">
        <f t="shared" si="11"/>
        <v>0</v>
      </c>
      <c r="BF122" s="19" t="e">
        <f>IF(AND(#REF!&gt;100000,#REF!&lt;=300000),1,IF(AND(#REF!&gt;=50000,#REF!&lt;=100000),2,IF(AND(#REF!&gt;1,#REF!&lt;50000),3,4)))</f>
        <v>#REF!</v>
      </c>
      <c r="BG122" s="19" t="e">
        <f>IF(AND(#REF!&gt;1,#REF!&lt;=500000),3,IF(AND(#REF!&gt;500000,#REF!&lt;=100000),2,IF(AND(#REF!&gt;100000,#REF!&lt;=600000),3,0)))</f>
        <v>#REF!</v>
      </c>
      <c r="BH122" s="19">
        <f t="shared" si="12"/>
        <v>5</v>
      </c>
      <c r="BI122" s="21" t="e">
        <f t="shared" si="15"/>
        <v>#REF!</v>
      </c>
      <c r="BJ122" s="2"/>
    </row>
    <row r="123" spans="1:62" ht="18" customHeight="1">
      <c r="A123" s="49">
        <v>115</v>
      </c>
      <c r="B123" s="50" t="s">
        <v>963</v>
      </c>
      <c r="C123" s="51">
        <v>105211479141</v>
      </c>
      <c r="D123" s="52" t="s">
        <v>197</v>
      </c>
      <c r="E123" s="50" t="s">
        <v>924</v>
      </c>
      <c r="F123" s="50" t="s">
        <v>1103</v>
      </c>
      <c r="G123" s="52" t="s">
        <v>811</v>
      </c>
      <c r="H123" s="60">
        <v>2.5</v>
      </c>
      <c r="I123" s="41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9"/>
      <c r="AU123" s="18"/>
      <c r="AV123" s="18"/>
      <c r="AW123" s="18" t="s">
        <v>186</v>
      </c>
      <c r="AX123" s="18"/>
      <c r="AY123" s="20"/>
      <c r="AZ123" s="19"/>
      <c r="BA123" s="19" t="e">
        <f>IF(AND(#REF!&gt;2000000,#REF!&lt;=6000000),1,IF(AND(#REF!&gt;1000000,#REF!&lt;=2000000),2,IF(AND(#REF!&gt;500000,#REF!&lt;=1000000),3,IF(AND(#REF!&gt;1,#REF!&lt;=500000),4,0))))</f>
        <v>#REF!</v>
      </c>
      <c r="BB123" s="19" t="e">
        <f>IF(AND(#REF!&gt;1,#REF!&lt;=3),1,IF(AND(#REF!&gt;3,#REF!&lt;=5),2,IF(AND(#REF!&gt;5,#REF!&lt;=7),3,4)))</f>
        <v>#REF!</v>
      </c>
      <c r="BC123" s="19">
        <f t="shared" si="9"/>
        <v>2</v>
      </c>
      <c r="BD123" s="19">
        <f t="shared" si="10"/>
        <v>0</v>
      </c>
      <c r="BE123" s="19">
        <f t="shared" si="11"/>
        <v>0</v>
      </c>
      <c r="BF123" s="19" t="e">
        <f>IF(AND(#REF!&gt;100000,#REF!&lt;=300000),1,IF(AND(#REF!&gt;=50000,#REF!&lt;=100000),2,IF(AND(#REF!&gt;1,#REF!&lt;50000),3,4)))</f>
        <v>#REF!</v>
      </c>
      <c r="BG123" s="19" t="e">
        <f>IF(AND(#REF!&gt;1,#REF!&lt;=500000),3,IF(AND(#REF!&gt;500000,#REF!&lt;=100000),2,IF(AND(#REF!&gt;100000,#REF!&lt;=600000),3,0)))</f>
        <v>#REF!</v>
      </c>
      <c r="BH123" s="19">
        <f t="shared" si="12"/>
        <v>0</v>
      </c>
      <c r="BI123" s="21" t="e">
        <f t="shared" si="15"/>
        <v>#REF!</v>
      </c>
      <c r="BJ123" s="2"/>
    </row>
    <row r="124" spans="1:62" ht="18" customHeight="1">
      <c r="A124" s="49">
        <v>116</v>
      </c>
      <c r="B124" s="50" t="s">
        <v>964</v>
      </c>
      <c r="C124" s="51">
        <v>108211410527</v>
      </c>
      <c r="D124" s="52" t="s">
        <v>889</v>
      </c>
      <c r="E124" s="50" t="s">
        <v>924</v>
      </c>
      <c r="F124" s="50" t="s">
        <v>1103</v>
      </c>
      <c r="G124" s="52" t="s">
        <v>808</v>
      </c>
      <c r="H124" s="60">
        <v>3.22</v>
      </c>
      <c r="I124" s="41"/>
      <c r="J124" s="18">
        <v>0</v>
      </c>
      <c r="K124" s="18"/>
      <c r="L124" s="18"/>
      <c r="M124" s="18">
        <v>0</v>
      </c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>
        <v>1</v>
      </c>
      <c r="AT124" s="19">
        <f aca="true" t="shared" si="16" ref="AT124:AT187">AR124+AS124</f>
        <v>1</v>
      </c>
      <c r="AU124" s="18" t="s">
        <v>217</v>
      </c>
      <c r="AV124" s="18">
        <v>5</v>
      </c>
      <c r="AW124" s="18" t="s">
        <v>115</v>
      </c>
      <c r="AX124" s="18" t="s">
        <v>196</v>
      </c>
      <c r="AY124" s="20">
        <v>32699</v>
      </c>
      <c r="AZ124" s="19">
        <v>20</v>
      </c>
      <c r="BA124" s="19" t="e">
        <f>IF(AND(#REF!&gt;2000000,#REF!&lt;=6000000),1,IF(AND(#REF!&gt;1000000,#REF!&lt;=2000000),2,IF(AND(#REF!&gt;500000,#REF!&lt;=1000000),3,IF(AND(#REF!&gt;1,#REF!&lt;=500000),4,0))))</f>
        <v>#REF!</v>
      </c>
      <c r="BB124" s="19" t="e">
        <f>IF(AND(#REF!&gt;1,#REF!&lt;=3),1,IF(AND(#REF!&gt;3,#REF!&lt;=5),2,IF(AND(#REF!&gt;5,#REF!&lt;=7),3,4)))</f>
        <v>#REF!</v>
      </c>
      <c r="BC124" s="19">
        <f t="shared" si="9"/>
        <v>3</v>
      </c>
      <c r="BD124" s="19">
        <f t="shared" si="10"/>
        <v>1</v>
      </c>
      <c r="BE124" s="19">
        <f t="shared" si="11"/>
        <v>0</v>
      </c>
      <c r="BF124" s="19" t="e">
        <f>IF(AND(#REF!&gt;100000,#REF!&lt;=300000),1,IF(AND(#REF!&gt;=50000,#REF!&lt;=100000),2,IF(AND(#REF!&gt;1,#REF!&lt;50000),3,4)))</f>
        <v>#REF!</v>
      </c>
      <c r="BG124" s="19" t="e">
        <f>IF(AND(#REF!&gt;1,#REF!&lt;=500000),3,IF(AND(#REF!&gt;500000,#REF!&lt;=100000),2,IF(AND(#REF!&gt;100000,#REF!&lt;=600000),3,0)))</f>
        <v>#REF!</v>
      </c>
      <c r="BH124" s="19">
        <f t="shared" si="12"/>
        <v>5</v>
      </c>
      <c r="BI124" s="21" t="e">
        <f t="shared" si="15"/>
        <v>#REF!</v>
      </c>
      <c r="BJ124" s="2"/>
    </row>
    <row r="125" spans="1:62" ht="18" customHeight="1">
      <c r="A125" s="49">
        <v>117</v>
      </c>
      <c r="B125" s="50" t="s">
        <v>965</v>
      </c>
      <c r="C125" s="51">
        <v>306212403148</v>
      </c>
      <c r="D125" s="52" t="s">
        <v>889</v>
      </c>
      <c r="E125" s="50" t="s">
        <v>924</v>
      </c>
      <c r="F125" s="50" t="s">
        <v>1104</v>
      </c>
      <c r="G125" s="52" t="s">
        <v>810</v>
      </c>
      <c r="H125" s="60">
        <v>3.165289</v>
      </c>
      <c r="I125" s="41">
        <v>381</v>
      </c>
      <c r="J125" s="18">
        <v>121</v>
      </c>
      <c r="K125" s="18" t="s">
        <v>176</v>
      </c>
      <c r="L125" s="18" t="s">
        <v>966</v>
      </c>
      <c r="M125" s="18">
        <v>20</v>
      </c>
      <c r="N125" s="18" t="s">
        <v>237</v>
      </c>
      <c r="O125" s="18" t="s">
        <v>178</v>
      </c>
      <c r="P125" s="18" t="s">
        <v>967</v>
      </c>
      <c r="Q125" s="18">
        <v>22</v>
      </c>
      <c r="R125" s="18" t="s">
        <v>236</v>
      </c>
      <c r="S125" s="18" t="s">
        <v>930</v>
      </c>
      <c r="T125" s="18" t="s">
        <v>968</v>
      </c>
      <c r="U125" s="18">
        <v>8</v>
      </c>
      <c r="V125" s="18" t="s">
        <v>195</v>
      </c>
      <c r="W125" s="18" t="s">
        <v>181</v>
      </c>
      <c r="X125" s="18">
        <v>65</v>
      </c>
      <c r="Y125" s="18">
        <v>21</v>
      </c>
      <c r="Z125" s="18" t="s">
        <v>237</v>
      </c>
      <c r="AA125" s="18" t="s">
        <v>182</v>
      </c>
      <c r="AB125" s="18" t="s">
        <v>969</v>
      </c>
      <c r="AC125" s="18">
        <v>22</v>
      </c>
      <c r="AD125" s="18" t="s">
        <v>842</v>
      </c>
      <c r="AE125" s="18" t="s">
        <v>214</v>
      </c>
      <c r="AF125" s="18">
        <v>40</v>
      </c>
      <c r="AG125" s="18">
        <v>11</v>
      </c>
      <c r="AH125" s="18" t="s">
        <v>236</v>
      </c>
      <c r="AI125" s="18" t="s">
        <v>183</v>
      </c>
      <c r="AJ125" s="18">
        <v>36</v>
      </c>
      <c r="AK125" s="18">
        <v>17</v>
      </c>
      <c r="AL125" s="18" t="s">
        <v>970</v>
      </c>
      <c r="AM125" s="18"/>
      <c r="AN125" s="18"/>
      <c r="AO125" s="18"/>
      <c r="AP125" s="18"/>
      <c r="AQ125" s="18"/>
      <c r="AR125" s="18"/>
      <c r="AS125" s="18">
        <v>6</v>
      </c>
      <c r="AT125" s="19">
        <f t="shared" si="16"/>
        <v>6</v>
      </c>
      <c r="AU125" s="18" t="s">
        <v>193</v>
      </c>
      <c r="AV125" s="18">
        <v>2</v>
      </c>
      <c r="AW125" s="18" t="s">
        <v>98</v>
      </c>
      <c r="AX125" s="18" t="s">
        <v>971</v>
      </c>
      <c r="AY125" s="20">
        <v>32228</v>
      </c>
      <c r="AZ125" s="19">
        <v>21</v>
      </c>
      <c r="BA125" s="19" t="e">
        <f>IF(AND(#REF!&gt;2000000,#REF!&lt;=6000000),1,IF(AND(#REF!&gt;1000000,#REF!&lt;=2000000),2,IF(AND(#REF!&gt;500000,#REF!&lt;=1000000),3,IF(AND(#REF!&gt;1,#REF!&lt;=500000),4,0))))</f>
        <v>#REF!</v>
      </c>
      <c r="BB125" s="19" t="e">
        <f>IF(AND(#REF!&gt;1,#REF!&lt;=3),1,IF(AND(#REF!&gt;3,#REF!&lt;=5),2,IF(AND(#REF!&gt;5,#REF!&lt;=7),3,4)))</f>
        <v>#REF!</v>
      </c>
      <c r="BC125" s="19">
        <f t="shared" si="9"/>
        <v>3</v>
      </c>
      <c r="BD125" s="19">
        <f t="shared" si="10"/>
        <v>2</v>
      </c>
      <c r="BE125" s="19">
        <f t="shared" si="11"/>
        <v>0</v>
      </c>
      <c r="BF125" s="19" t="e">
        <f>IF(AND(#REF!&gt;100000,#REF!&lt;=300000),1,IF(AND(#REF!&gt;=50000,#REF!&lt;=100000),2,IF(AND(#REF!&gt;1,#REF!&lt;50000),3,4)))</f>
        <v>#REF!</v>
      </c>
      <c r="BG125" s="19" t="e">
        <f>IF(AND(#REF!&gt;1,#REF!&lt;=500000),3,IF(AND(#REF!&gt;500000,#REF!&lt;=100000),2,IF(AND(#REF!&gt;100000,#REF!&lt;=600000),3,0)))</f>
        <v>#REF!</v>
      </c>
      <c r="BH125" s="19">
        <f t="shared" si="12"/>
        <v>2</v>
      </c>
      <c r="BI125" s="21" t="e">
        <f t="shared" si="15"/>
        <v>#REF!</v>
      </c>
      <c r="BJ125" s="2"/>
    </row>
    <row r="126" spans="1:62" ht="18" customHeight="1">
      <c r="A126" s="49">
        <v>118</v>
      </c>
      <c r="B126" s="50" t="s">
        <v>972</v>
      </c>
      <c r="C126" s="51">
        <v>307212403165</v>
      </c>
      <c r="D126" s="52" t="s">
        <v>889</v>
      </c>
      <c r="E126" s="50" t="s">
        <v>924</v>
      </c>
      <c r="F126" s="50" t="s">
        <v>1104</v>
      </c>
      <c r="G126" s="52" t="s">
        <v>809</v>
      </c>
      <c r="H126" s="60">
        <v>2.293548</v>
      </c>
      <c r="I126" s="41">
        <v>115</v>
      </c>
      <c r="J126" s="18">
        <v>40</v>
      </c>
      <c r="K126" s="18" t="s">
        <v>181</v>
      </c>
      <c r="L126" s="18" t="s">
        <v>973</v>
      </c>
      <c r="M126" s="18">
        <v>20</v>
      </c>
      <c r="N126" s="18" t="s">
        <v>974</v>
      </c>
      <c r="O126" s="18" t="s">
        <v>182</v>
      </c>
      <c r="P126" s="18" t="s">
        <v>99</v>
      </c>
      <c r="Q126" s="18">
        <v>20</v>
      </c>
      <c r="R126" s="18">
        <v>3</v>
      </c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>
        <v>2</v>
      </c>
      <c r="AT126" s="19">
        <f t="shared" si="16"/>
        <v>2</v>
      </c>
      <c r="AU126" s="18" t="s">
        <v>217</v>
      </c>
      <c r="AV126" s="18">
        <v>5</v>
      </c>
      <c r="AW126" s="18" t="s">
        <v>893</v>
      </c>
      <c r="AX126" s="18" t="s">
        <v>250</v>
      </c>
      <c r="AY126" s="20">
        <v>32481</v>
      </c>
      <c r="AZ126" s="19">
        <v>21</v>
      </c>
      <c r="BA126" s="19" t="e">
        <f>IF(AND(#REF!&gt;2000000,#REF!&lt;=6000000),1,IF(AND(#REF!&gt;1000000,#REF!&lt;=2000000),2,IF(AND(#REF!&gt;500000,#REF!&lt;=1000000),3,IF(AND(#REF!&gt;1,#REF!&lt;=500000),4,0))))</f>
        <v>#REF!</v>
      </c>
      <c r="BB126" s="19" t="e">
        <f>IF(AND(#REF!&gt;1,#REF!&lt;=3),1,IF(AND(#REF!&gt;3,#REF!&lt;=5),2,IF(AND(#REF!&gt;5,#REF!&lt;=7),3,4)))</f>
        <v>#REF!</v>
      </c>
      <c r="BC126" s="19">
        <f t="shared" si="9"/>
        <v>2</v>
      </c>
      <c r="BD126" s="19">
        <f t="shared" si="10"/>
        <v>1</v>
      </c>
      <c r="BE126" s="19">
        <f t="shared" si="11"/>
        <v>0</v>
      </c>
      <c r="BF126" s="19" t="e">
        <f>IF(AND(#REF!&gt;100000,#REF!&lt;=300000),1,IF(AND(#REF!&gt;=50000,#REF!&lt;=100000),2,IF(AND(#REF!&gt;1,#REF!&lt;50000),3,4)))</f>
        <v>#REF!</v>
      </c>
      <c r="BG126" s="19" t="e">
        <f>IF(AND(#REF!&gt;1,#REF!&lt;=500000),3,IF(AND(#REF!&gt;500000,#REF!&lt;=100000),2,IF(AND(#REF!&gt;100000,#REF!&lt;=600000),3,0)))</f>
        <v>#REF!</v>
      </c>
      <c r="BH126" s="19">
        <f t="shared" si="12"/>
        <v>5</v>
      </c>
      <c r="BI126" s="21" t="e">
        <f t="shared" si="15"/>
        <v>#REF!</v>
      </c>
      <c r="BJ126" s="2"/>
    </row>
    <row r="127" spans="1:62" ht="18" customHeight="1">
      <c r="A127" s="49">
        <v>119</v>
      </c>
      <c r="B127" s="50" t="s">
        <v>975</v>
      </c>
      <c r="C127" s="51">
        <v>306212403141</v>
      </c>
      <c r="D127" s="52" t="s">
        <v>889</v>
      </c>
      <c r="E127" s="50" t="s">
        <v>924</v>
      </c>
      <c r="F127" s="50" t="s">
        <v>1104</v>
      </c>
      <c r="G127" s="52" t="s">
        <v>810</v>
      </c>
      <c r="H127" s="60">
        <v>3.33619</v>
      </c>
      <c r="I127" s="41">
        <v>348</v>
      </c>
      <c r="J127" s="18">
        <v>105</v>
      </c>
      <c r="K127" s="18" t="s">
        <v>176</v>
      </c>
      <c r="L127" s="18" t="s">
        <v>976</v>
      </c>
      <c r="M127" s="18">
        <v>20</v>
      </c>
      <c r="N127" s="18" t="s">
        <v>173</v>
      </c>
      <c r="O127" s="18" t="s">
        <v>178</v>
      </c>
      <c r="P127" s="18" t="s">
        <v>244</v>
      </c>
      <c r="Q127" s="18">
        <v>22</v>
      </c>
      <c r="R127" s="18" t="s">
        <v>253</v>
      </c>
      <c r="S127" s="18" t="s">
        <v>181</v>
      </c>
      <c r="T127" s="18" t="s">
        <v>908</v>
      </c>
      <c r="U127" s="18">
        <v>22</v>
      </c>
      <c r="V127" s="18" t="s">
        <v>253</v>
      </c>
      <c r="W127" s="18" t="s">
        <v>182</v>
      </c>
      <c r="X127" s="18" t="s">
        <v>977</v>
      </c>
      <c r="Y127" s="18">
        <v>22</v>
      </c>
      <c r="Z127" s="18" t="s">
        <v>236</v>
      </c>
      <c r="AA127" s="18" t="s">
        <v>183</v>
      </c>
      <c r="AB127" s="18" t="s">
        <v>897</v>
      </c>
      <c r="AC127" s="18">
        <v>19</v>
      </c>
      <c r="AD127" s="18" t="s">
        <v>239</v>
      </c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>
        <v>5</v>
      </c>
      <c r="AT127" s="19">
        <f t="shared" si="16"/>
        <v>5</v>
      </c>
      <c r="AU127" s="18" t="s">
        <v>217</v>
      </c>
      <c r="AV127" s="18">
        <v>5</v>
      </c>
      <c r="AW127" s="18" t="s">
        <v>893</v>
      </c>
      <c r="AX127" s="18" t="s">
        <v>927</v>
      </c>
      <c r="AY127" s="20">
        <v>32218</v>
      </c>
      <c r="AZ127" s="19">
        <v>21</v>
      </c>
      <c r="BA127" s="19" t="e">
        <f>IF(AND(#REF!&gt;2000000,#REF!&lt;=6000000),1,IF(AND(#REF!&gt;1000000,#REF!&lt;=2000000),2,IF(AND(#REF!&gt;500000,#REF!&lt;=1000000),3,IF(AND(#REF!&gt;1,#REF!&lt;=500000),4,0))))</f>
        <v>#REF!</v>
      </c>
      <c r="BB127" s="19" t="e">
        <f>IF(AND(#REF!&gt;1,#REF!&lt;=3),1,IF(AND(#REF!&gt;3,#REF!&lt;=5),2,IF(AND(#REF!&gt;5,#REF!&lt;=7),3,4)))</f>
        <v>#REF!</v>
      </c>
      <c r="BC127" s="19">
        <f t="shared" si="9"/>
        <v>4</v>
      </c>
      <c r="BD127" s="19">
        <f t="shared" si="10"/>
        <v>1</v>
      </c>
      <c r="BE127" s="19">
        <f t="shared" si="11"/>
        <v>0</v>
      </c>
      <c r="BF127" s="19" t="e">
        <f>IF(AND(#REF!&gt;100000,#REF!&lt;=300000),1,IF(AND(#REF!&gt;=50000,#REF!&lt;=100000),2,IF(AND(#REF!&gt;1,#REF!&lt;50000),3,4)))</f>
        <v>#REF!</v>
      </c>
      <c r="BG127" s="19" t="e">
        <f>IF(AND(#REF!&gt;1,#REF!&lt;=500000),3,IF(AND(#REF!&gt;500000,#REF!&lt;=100000),2,IF(AND(#REF!&gt;100000,#REF!&lt;=600000),3,0)))</f>
        <v>#REF!</v>
      </c>
      <c r="BH127" s="19">
        <f t="shared" si="12"/>
        <v>5</v>
      </c>
      <c r="BI127" s="21" t="e">
        <f t="shared" si="15"/>
        <v>#REF!</v>
      </c>
      <c r="BJ127" s="2"/>
    </row>
    <row r="128" spans="1:62" ht="18" customHeight="1">
      <c r="A128" s="49">
        <v>120</v>
      </c>
      <c r="B128" s="50" t="s">
        <v>978</v>
      </c>
      <c r="C128" s="51">
        <v>306212403155</v>
      </c>
      <c r="D128" s="52" t="s">
        <v>889</v>
      </c>
      <c r="E128" s="50" t="s">
        <v>924</v>
      </c>
      <c r="F128" s="50" t="s">
        <v>1104</v>
      </c>
      <c r="G128" s="52" t="s">
        <v>810</v>
      </c>
      <c r="H128" s="60">
        <v>3.092372</v>
      </c>
      <c r="I128" s="41">
        <v>361</v>
      </c>
      <c r="J128" s="18">
        <v>118</v>
      </c>
      <c r="K128" s="18" t="s">
        <v>176</v>
      </c>
      <c r="L128" s="18" t="s">
        <v>979</v>
      </c>
      <c r="M128" s="18">
        <v>20</v>
      </c>
      <c r="N128" s="18" t="s">
        <v>974</v>
      </c>
      <c r="O128" s="18" t="s">
        <v>178</v>
      </c>
      <c r="P128" s="18" t="s">
        <v>980</v>
      </c>
      <c r="Q128" s="18">
        <v>22</v>
      </c>
      <c r="R128" s="18" t="s">
        <v>228</v>
      </c>
      <c r="S128" s="18" t="s">
        <v>181</v>
      </c>
      <c r="T128" s="18" t="s">
        <v>88</v>
      </c>
      <c r="U128" s="18">
        <v>22</v>
      </c>
      <c r="V128" s="18" t="s">
        <v>253</v>
      </c>
      <c r="W128" s="18" t="s">
        <v>182</v>
      </c>
      <c r="X128" s="18" t="s">
        <v>940</v>
      </c>
      <c r="Y128" s="18">
        <v>22</v>
      </c>
      <c r="Z128" s="18" t="s">
        <v>173</v>
      </c>
      <c r="AA128" s="18" t="s">
        <v>214</v>
      </c>
      <c r="AB128" s="18" t="s">
        <v>981</v>
      </c>
      <c r="AC128" s="18">
        <v>11</v>
      </c>
      <c r="AD128" s="18" t="s">
        <v>251</v>
      </c>
      <c r="AE128" s="18" t="s">
        <v>183</v>
      </c>
      <c r="AF128" s="18" t="s">
        <v>911</v>
      </c>
      <c r="AG128" s="18">
        <v>21</v>
      </c>
      <c r="AH128" s="18" t="s">
        <v>210</v>
      </c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>
        <v>6</v>
      </c>
      <c r="AT128" s="19">
        <f t="shared" si="16"/>
        <v>6</v>
      </c>
      <c r="AU128" s="18" t="s">
        <v>249</v>
      </c>
      <c r="AV128" s="18">
        <v>2</v>
      </c>
      <c r="AW128" s="18" t="s">
        <v>98</v>
      </c>
      <c r="AX128" s="18" t="s">
        <v>952</v>
      </c>
      <c r="AY128" s="20">
        <v>32001</v>
      </c>
      <c r="AZ128" s="19">
        <v>22</v>
      </c>
      <c r="BA128" s="19" t="e">
        <f>IF(AND(#REF!&gt;2000000,#REF!&lt;=6000000),1,IF(AND(#REF!&gt;1000000,#REF!&lt;=2000000),2,IF(AND(#REF!&gt;500000,#REF!&lt;=1000000),3,IF(AND(#REF!&gt;1,#REF!&lt;=500000),4,0))))</f>
        <v>#REF!</v>
      </c>
      <c r="BB128" s="19" t="e">
        <f>IF(AND(#REF!&gt;1,#REF!&lt;=3),1,IF(AND(#REF!&gt;3,#REF!&lt;=5),2,IF(AND(#REF!&gt;5,#REF!&lt;=7),3,4)))</f>
        <v>#REF!</v>
      </c>
      <c r="BC128" s="19">
        <f t="shared" si="9"/>
        <v>3</v>
      </c>
      <c r="BD128" s="19">
        <f t="shared" si="10"/>
        <v>2</v>
      </c>
      <c r="BE128" s="19">
        <f t="shared" si="11"/>
        <v>0</v>
      </c>
      <c r="BF128" s="19" t="e">
        <f>IF(AND(#REF!&gt;100000,#REF!&lt;=300000),1,IF(AND(#REF!&gt;=50000,#REF!&lt;=100000),2,IF(AND(#REF!&gt;1,#REF!&lt;50000),3,4)))</f>
        <v>#REF!</v>
      </c>
      <c r="BG128" s="19" t="e">
        <f>IF(AND(#REF!&gt;1,#REF!&lt;=500000),3,IF(AND(#REF!&gt;500000,#REF!&lt;=100000),2,IF(AND(#REF!&gt;100000,#REF!&lt;=600000),3,0)))</f>
        <v>#REF!</v>
      </c>
      <c r="BH128" s="19">
        <f t="shared" si="12"/>
        <v>2</v>
      </c>
      <c r="BI128" s="21" t="e">
        <f t="shared" si="15"/>
        <v>#REF!</v>
      </c>
      <c r="BJ128" s="2"/>
    </row>
    <row r="129" spans="1:62" ht="18" customHeight="1">
      <c r="A129" s="49">
        <v>121</v>
      </c>
      <c r="B129" s="50" t="s">
        <v>982</v>
      </c>
      <c r="C129" s="51">
        <v>905212481959</v>
      </c>
      <c r="D129" s="52" t="s">
        <v>889</v>
      </c>
      <c r="E129" s="50" t="s">
        <v>924</v>
      </c>
      <c r="F129" s="50" t="s">
        <v>1104</v>
      </c>
      <c r="G129" s="52" t="s">
        <v>811</v>
      </c>
      <c r="H129" s="60">
        <v>3.051875</v>
      </c>
      <c r="I129" s="41">
        <v>488.3</v>
      </c>
      <c r="J129" s="18">
        <v>162</v>
      </c>
      <c r="K129" s="18" t="s">
        <v>171</v>
      </c>
      <c r="L129" s="18">
        <v>59.8</v>
      </c>
      <c r="M129" s="18">
        <v>20</v>
      </c>
      <c r="N129" s="18">
        <v>2.99</v>
      </c>
      <c r="O129" s="18" t="s">
        <v>174</v>
      </c>
      <c r="P129" s="18">
        <v>66</v>
      </c>
      <c r="Q129" s="18">
        <v>22</v>
      </c>
      <c r="R129" s="18">
        <v>3</v>
      </c>
      <c r="S129" s="18" t="s">
        <v>176</v>
      </c>
      <c r="T129" s="18">
        <v>69.9</v>
      </c>
      <c r="U129" s="18">
        <v>22</v>
      </c>
      <c r="V129" s="18">
        <v>3.18</v>
      </c>
      <c r="W129" s="18" t="s">
        <v>178</v>
      </c>
      <c r="X129" s="18">
        <v>65.4</v>
      </c>
      <c r="Y129" s="18">
        <v>22</v>
      </c>
      <c r="Z129" s="18">
        <v>2.97</v>
      </c>
      <c r="AA129" s="18" t="s">
        <v>930</v>
      </c>
      <c r="AB129" s="18">
        <v>18.8</v>
      </c>
      <c r="AC129" s="18">
        <v>6</v>
      </c>
      <c r="AD129" s="18">
        <v>3.13</v>
      </c>
      <c r="AE129" s="18" t="s">
        <v>181</v>
      </c>
      <c r="AF129" s="18">
        <v>51.4</v>
      </c>
      <c r="AG129" s="18">
        <v>20</v>
      </c>
      <c r="AH129" s="18">
        <v>2.57</v>
      </c>
      <c r="AI129" s="18" t="s">
        <v>182</v>
      </c>
      <c r="AJ129" s="18">
        <v>68.2</v>
      </c>
      <c r="AK129" s="18">
        <v>21</v>
      </c>
      <c r="AL129" s="18">
        <v>3.25</v>
      </c>
      <c r="AM129" s="18" t="s">
        <v>214</v>
      </c>
      <c r="AN129" s="18">
        <v>24.3</v>
      </c>
      <c r="AO129" s="18">
        <v>7</v>
      </c>
      <c r="AP129" s="18">
        <v>3.47</v>
      </c>
      <c r="AQ129" s="18"/>
      <c r="AR129" s="18"/>
      <c r="AS129" s="18">
        <v>7</v>
      </c>
      <c r="AT129" s="19">
        <f t="shared" si="16"/>
        <v>7</v>
      </c>
      <c r="AU129" s="18" t="s">
        <v>249</v>
      </c>
      <c r="AV129" s="18">
        <v>2</v>
      </c>
      <c r="AW129" s="18" t="s">
        <v>893</v>
      </c>
      <c r="AX129" s="18" t="s">
        <v>250</v>
      </c>
      <c r="AY129" s="20">
        <v>31918</v>
      </c>
      <c r="AZ129" s="19">
        <v>22</v>
      </c>
      <c r="BA129" s="19" t="e">
        <f>IF(AND(#REF!&gt;2000000,#REF!&lt;=6000000),1,IF(AND(#REF!&gt;1000000,#REF!&lt;=2000000),2,IF(AND(#REF!&gt;500000,#REF!&lt;=1000000),3,IF(AND(#REF!&gt;1,#REF!&lt;=500000),4,0))))</f>
        <v>#REF!</v>
      </c>
      <c r="BB129" s="19" t="e">
        <f>IF(AND(#REF!&gt;1,#REF!&lt;=3),1,IF(AND(#REF!&gt;3,#REF!&lt;=5),2,IF(AND(#REF!&gt;5,#REF!&lt;=7),3,4)))</f>
        <v>#REF!</v>
      </c>
      <c r="BC129" s="19">
        <f t="shared" si="9"/>
        <v>3</v>
      </c>
      <c r="BD129" s="19">
        <f t="shared" si="10"/>
        <v>2</v>
      </c>
      <c r="BE129" s="19">
        <f t="shared" si="11"/>
        <v>0</v>
      </c>
      <c r="BF129" s="19" t="e">
        <f>IF(AND(#REF!&gt;100000,#REF!&lt;=300000),1,IF(AND(#REF!&gt;=50000,#REF!&lt;=100000),2,IF(AND(#REF!&gt;1,#REF!&lt;50000),3,4)))</f>
        <v>#REF!</v>
      </c>
      <c r="BG129" s="19" t="e">
        <f>IF(AND(#REF!&gt;1,#REF!&lt;=500000),3,IF(AND(#REF!&gt;500000,#REF!&lt;=100000),2,IF(AND(#REF!&gt;100000,#REF!&lt;=600000),3,0)))</f>
        <v>#REF!</v>
      </c>
      <c r="BH129" s="19">
        <f t="shared" si="12"/>
        <v>2</v>
      </c>
      <c r="BI129" s="21" t="e">
        <f t="shared" si="15"/>
        <v>#REF!</v>
      </c>
      <c r="BJ129" s="2"/>
    </row>
    <row r="130" spans="1:62" ht="18" customHeight="1">
      <c r="A130" s="49">
        <v>122</v>
      </c>
      <c r="B130" s="50" t="s">
        <v>983</v>
      </c>
      <c r="C130" s="51">
        <v>306212400200</v>
      </c>
      <c r="D130" s="52" t="s">
        <v>278</v>
      </c>
      <c r="E130" s="50" t="s">
        <v>924</v>
      </c>
      <c r="F130" s="50" t="s">
        <v>1104</v>
      </c>
      <c r="G130" s="52" t="s">
        <v>810</v>
      </c>
      <c r="H130" s="60">
        <v>3.130172</v>
      </c>
      <c r="I130" s="41">
        <v>356.5</v>
      </c>
      <c r="J130" s="18">
        <v>116</v>
      </c>
      <c r="K130" s="18" t="s">
        <v>176</v>
      </c>
      <c r="L130" s="18">
        <v>63.4</v>
      </c>
      <c r="M130" s="18">
        <v>20</v>
      </c>
      <c r="N130" s="18">
        <v>3.17</v>
      </c>
      <c r="O130" s="18" t="s">
        <v>178</v>
      </c>
      <c r="P130" s="18">
        <v>71</v>
      </c>
      <c r="Q130" s="18">
        <v>22</v>
      </c>
      <c r="R130" s="18">
        <v>3.23</v>
      </c>
      <c r="S130" s="18" t="s">
        <v>181</v>
      </c>
      <c r="T130" s="18">
        <v>59.1</v>
      </c>
      <c r="U130" s="18">
        <v>22</v>
      </c>
      <c r="V130" s="18">
        <v>2.69</v>
      </c>
      <c r="W130" s="18" t="s">
        <v>182</v>
      </c>
      <c r="X130" s="18">
        <v>71.3</v>
      </c>
      <c r="Y130" s="18">
        <v>21</v>
      </c>
      <c r="Z130" s="18">
        <v>3.4</v>
      </c>
      <c r="AA130" s="18" t="s">
        <v>214</v>
      </c>
      <c r="AB130" s="18">
        <v>35.4</v>
      </c>
      <c r="AC130" s="18">
        <v>10</v>
      </c>
      <c r="AD130" s="18">
        <v>3.54</v>
      </c>
      <c r="AE130" s="18" t="s">
        <v>183</v>
      </c>
      <c r="AF130" s="18">
        <v>56.3</v>
      </c>
      <c r="AG130" s="18">
        <v>21</v>
      </c>
      <c r="AH130" s="18">
        <v>2.68</v>
      </c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>
        <v>5</v>
      </c>
      <c r="AT130" s="19">
        <f t="shared" si="16"/>
        <v>5</v>
      </c>
      <c r="AU130" s="18" t="s">
        <v>217</v>
      </c>
      <c r="AV130" s="18">
        <v>5</v>
      </c>
      <c r="AW130" s="18" t="s">
        <v>918</v>
      </c>
      <c r="AX130" s="18" t="s">
        <v>250</v>
      </c>
      <c r="AY130" s="20">
        <v>32426</v>
      </c>
      <c r="AZ130" s="19">
        <v>21</v>
      </c>
      <c r="BA130" s="19" t="e">
        <f>IF(AND(#REF!&gt;2000000,#REF!&lt;=6000000),1,IF(AND(#REF!&gt;1000000,#REF!&lt;=2000000),2,IF(AND(#REF!&gt;500000,#REF!&lt;=1000000),3,IF(AND(#REF!&gt;1,#REF!&lt;=500000),4,0))))</f>
        <v>#REF!</v>
      </c>
      <c r="BB130" s="19" t="e">
        <f>IF(AND(#REF!&gt;1,#REF!&lt;=3),1,IF(AND(#REF!&gt;3,#REF!&lt;=5),2,IF(AND(#REF!&gt;5,#REF!&lt;=7),3,4)))</f>
        <v>#REF!</v>
      </c>
      <c r="BC130" s="19">
        <f t="shared" si="9"/>
        <v>3</v>
      </c>
      <c r="BD130" s="19">
        <f t="shared" si="10"/>
        <v>1</v>
      </c>
      <c r="BE130" s="19">
        <f t="shared" si="11"/>
        <v>0</v>
      </c>
      <c r="BF130" s="19" t="e">
        <f>IF(AND(#REF!&gt;100000,#REF!&lt;=300000),1,IF(AND(#REF!&gt;=50000,#REF!&lt;=100000),2,IF(AND(#REF!&gt;1,#REF!&lt;50000),3,4)))</f>
        <v>#REF!</v>
      </c>
      <c r="BG130" s="19" t="e">
        <f>IF(AND(#REF!&gt;1,#REF!&lt;=500000),3,IF(AND(#REF!&gt;500000,#REF!&lt;=100000),2,IF(AND(#REF!&gt;100000,#REF!&lt;=600000),3,0)))</f>
        <v>#REF!</v>
      </c>
      <c r="BH130" s="19">
        <f t="shared" si="12"/>
        <v>5</v>
      </c>
      <c r="BI130" s="21" t="e">
        <f t="shared" si="15"/>
        <v>#REF!</v>
      </c>
      <c r="BJ130" s="2"/>
    </row>
    <row r="131" spans="1:62" ht="18" customHeight="1">
      <c r="A131" s="49">
        <v>123</v>
      </c>
      <c r="B131" s="50" t="s">
        <v>984</v>
      </c>
      <c r="C131" s="51">
        <v>307212407105</v>
      </c>
      <c r="D131" s="52" t="s">
        <v>889</v>
      </c>
      <c r="E131" s="50" t="s">
        <v>924</v>
      </c>
      <c r="F131" s="50" t="s">
        <v>1104</v>
      </c>
      <c r="G131" s="52" t="s">
        <v>809</v>
      </c>
      <c r="H131" s="60">
        <v>3.185483</v>
      </c>
      <c r="I131" s="41">
        <v>124</v>
      </c>
      <c r="J131" s="18">
        <v>40</v>
      </c>
      <c r="K131" s="18" t="s">
        <v>181</v>
      </c>
      <c r="L131" s="18" t="s">
        <v>985</v>
      </c>
      <c r="M131" s="18">
        <v>20</v>
      </c>
      <c r="N131" s="18" t="s">
        <v>986</v>
      </c>
      <c r="O131" s="18" t="s">
        <v>182</v>
      </c>
      <c r="P131" s="18" t="s">
        <v>987</v>
      </c>
      <c r="Q131" s="18">
        <v>20</v>
      </c>
      <c r="R131" s="18" t="s">
        <v>904</v>
      </c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>
        <v>4</v>
      </c>
      <c r="AT131" s="19">
        <f t="shared" si="16"/>
        <v>4</v>
      </c>
      <c r="AU131" s="18" t="s">
        <v>193</v>
      </c>
      <c r="AV131" s="18">
        <v>2</v>
      </c>
      <c r="AW131" s="18" t="s">
        <v>893</v>
      </c>
      <c r="AX131" s="18" t="s">
        <v>962</v>
      </c>
      <c r="AY131" s="20">
        <v>32236</v>
      </c>
      <c r="AZ131" s="19">
        <v>21</v>
      </c>
      <c r="BA131" s="19" t="e">
        <f>IF(AND(#REF!&gt;2000000,#REF!&lt;=6000000),1,IF(AND(#REF!&gt;1000000,#REF!&lt;=2000000),2,IF(AND(#REF!&gt;500000,#REF!&lt;=1000000),3,IF(AND(#REF!&gt;1,#REF!&lt;=500000),4,0))))</f>
        <v>#REF!</v>
      </c>
      <c r="BB131" s="19" t="e">
        <f>IF(AND(#REF!&gt;1,#REF!&lt;=3),1,IF(AND(#REF!&gt;3,#REF!&lt;=5),2,IF(AND(#REF!&gt;5,#REF!&lt;=7),3,4)))</f>
        <v>#REF!</v>
      </c>
      <c r="BC131" s="19">
        <f t="shared" si="9"/>
        <v>3</v>
      </c>
      <c r="BD131" s="19">
        <f t="shared" si="10"/>
        <v>1</v>
      </c>
      <c r="BE131" s="19">
        <f t="shared" si="11"/>
        <v>0</v>
      </c>
      <c r="BF131" s="19" t="e">
        <f>IF(AND(#REF!&gt;100000,#REF!&lt;=300000),1,IF(AND(#REF!&gt;=50000,#REF!&lt;=100000),2,IF(AND(#REF!&gt;1,#REF!&lt;50000),3,4)))</f>
        <v>#REF!</v>
      </c>
      <c r="BG131" s="19" t="e">
        <f>IF(AND(#REF!&gt;1,#REF!&lt;=500000),3,IF(AND(#REF!&gt;500000,#REF!&lt;=100000),2,IF(AND(#REF!&gt;100000,#REF!&lt;=600000),3,0)))</f>
        <v>#REF!</v>
      </c>
      <c r="BH131" s="19">
        <f t="shared" si="12"/>
        <v>2</v>
      </c>
      <c r="BI131" s="21" t="e">
        <f t="shared" si="15"/>
        <v>#REF!</v>
      </c>
      <c r="BJ131" s="2"/>
    </row>
    <row r="132" spans="1:62" ht="18" customHeight="1">
      <c r="A132" s="49">
        <v>124</v>
      </c>
      <c r="B132" s="50" t="s">
        <v>988</v>
      </c>
      <c r="C132" s="51">
        <v>106221452165</v>
      </c>
      <c r="D132" s="52" t="s">
        <v>889</v>
      </c>
      <c r="E132" s="50" t="s">
        <v>924</v>
      </c>
      <c r="F132" s="50" t="s">
        <v>1105</v>
      </c>
      <c r="G132" s="52" t="s">
        <v>810</v>
      </c>
      <c r="H132" s="60">
        <v>3.137878</v>
      </c>
      <c r="I132" s="41">
        <v>206</v>
      </c>
      <c r="J132" s="18">
        <v>66</v>
      </c>
      <c r="K132" s="18" t="s">
        <v>178</v>
      </c>
      <c r="L132" s="18">
        <v>76</v>
      </c>
      <c r="M132" s="18">
        <v>22</v>
      </c>
      <c r="N132" s="18" t="s">
        <v>251</v>
      </c>
      <c r="O132" s="18" t="s">
        <v>930</v>
      </c>
      <c r="P132" s="18">
        <v>16</v>
      </c>
      <c r="Q132" s="18">
        <v>4</v>
      </c>
      <c r="R132" s="18">
        <v>4</v>
      </c>
      <c r="S132" s="18" t="s">
        <v>181</v>
      </c>
      <c r="T132" s="18">
        <v>71</v>
      </c>
      <c r="U132" s="18">
        <v>22</v>
      </c>
      <c r="V132" s="18" t="s">
        <v>226</v>
      </c>
      <c r="W132" s="18" t="s">
        <v>182</v>
      </c>
      <c r="X132" s="18" t="s">
        <v>989</v>
      </c>
      <c r="Y132" s="18">
        <v>10</v>
      </c>
      <c r="Z132" s="18" t="s">
        <v>990</v>
      </c>
      <c r="AA132" s="18" t="s">
        <v>214</v>
      </c>
      <c r="AB132" s="18" t="s">
        <v>991</v>
      </c>
      <c r="AC132" s="18">
        <v>2</v>
      </c>
      <c r="AD132" s="18" t="s">
        <v>195</v>
      </c>
      <c r="AE132" s="18" t="s">
        <v>183</v>
      </c>
      <c r="AF132" s="18">
        <v>0</v>
      </c>
      <c r="AG132" s="18">
        <v>6</v>
      </c>
      <c r="AH132" s="18" t="s">
        <v>195</v>
      </c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>
        <v>5</v>
      </c>
      <c r="AT132" s="19">
        <f t="shared" si="16"/>
        <v>5</v>
      </c>
      <c r="AU132" s="18" t="s">
        <v>193</v>
      </c>
      <c r="AV132" s="18">
        <v>2</v>
      </c>
      <c r="AW132" s="18" t="s">
        <v>893</v>
      </c>
      <c r="AX132" s="18" t="s">
        <v>906</v>
      </c>
      <c r="AY132" s="20">
        <v>28295</v>
      </c>
      <c r="AZ132" s="19">
        <v>32</v>
      </c>
      <c r="BA132" s="19" t="e">
        <f>IF(AND(#REF!&gt;2000000,#REF!&lt;=6000000),1,IF(AND(#REF!&gt;1000000,#REF!&lt;=2000000),2,IF(AND(#REF!&gt;500000,#REF!&lt;=1000000),3,IF(AND(#REF!&gt;1,#REF!&lt;=500000),4,0))))</f>
        <v>#REF!</v>
      </c>
      <c r="BB132" s="19" t="e">
        <f>IF(AND(#REF!&gt;1,#REF!&lt;=3),1,IF(AND(#REF!&gt;3,#REF!&lt;=5),2,IF(AND(#REF!&gt;5,#REF!&lt;=7),3,4)))</f>
        <v>#REF!</v>
      </c>
      <c r="BC132" s="19">
        <f t="shared" si="9"/>
        <v>3</v>
      </c>
      <c r="BD132" s="19">
        <f t="shared" si="10"/>
        <v>1</v>
      </c>
      <c r="BE132" s="19">
        <f t="shared" si="11"/>
        <v>0</v>
      </c>
      <c r="BF132" s="19" t="e">
        <f>IF(AND(#REF!&gt;100000,#REF!&lt;=300000),1,IF(AND(#REF!&gt;=50000,#REF!&lt;=100000),2,IF(AND(#REF!&gt;1,#REF!&lt;50000),3,4)))</f>
        <v>#REF!</v>
      </c>
      <c r="BG132" s="19" t="e">
        <f>IF(AND(#REF!&gt;1,#REF!&lt;=500000),3,IF(AND(#REF!&gt;500000,#REF!&lt;=100000),2,IF(AND(#REF!&gt;100000,#REF!&lt;=600000),3,0)))</f>
        <v>#REF!</v>
      </c>
      <c r="BH132" s="19">
        <f t="shared" si="12"/>
        <v>2</v>
      </c>
      <c r="BI132" s="21" t="e">
        <f t="shared" si="15"/>
        <v>#REF!</v>
      </c>
      <c r="BJ132" s="2"/>
    </row>
    <row r="133" spans="1:62" ht="18" customHeight="1">
      <c r="A133" s="49">
        <v>125</v>
      </c>
      <c r="B133" s="50" t="s">
        <v>992</v>
      </c>
      <c r="C133" s="51">
        <v>106221402905</v>
      </c>
      <c r="D133" s="52" t="s">
        <v>889</v>
      </c>
      <c r="E133" s="50" t="s">
        <v>924</v>
      </c>
      <c r="F133" s="50" t="s">
        <v>1105</v>
      </c>
      <c r="G133" s="52" t="s">
        <v>810</v>
      </c>
      <c r="H133" s="60">
        <v>3.250892</v>
      </c>
      <c r="I133" s="41">
        <v>362</v>
      </c>
      <c r="J133" s="18">
        <v>112</v>
      </c>
      <c r="K133" s="18" t="s">
        <v>176</v>
      </c>
      <c r="L133" s="18" t="s">
        <v>993</v>
      </c>
      <c r="M133" s="18">
        <v>18</v>
      </c>
      <c r="N133" s="18" t="s">
        <v>994</v>
      </c>
      <c r="O133" s="18" t="s">
        <v>178</v>
      </c>
      <c r="P133" s="18" t="s">
        <v>916</v>
      </c>
      <c r="Q133" s="18">
        <v>21</v>
      </c>
      <c r="R133" s="18">
        <v>3</v>
      </c>
      <c r="S133" s="18" t="s">
        <v>181</v>
      </c>
      <c r="T133" s="18">
        <v>73</v>
      </c>
      <c r="U133" s="18">
        <v>22</v>
      </c>
      <c r="V133" s="18" t="s">
        <v>239</v>
      </c>
      <c r="W133" s="18" t="s">
        <v>182</v>
      </c>
      <c r="X133" s="18" t="s">
        <v>995</v>
      </c>
      <c r="Y133" s="18">
        <v>21</v>
      </c>
      <c r="Z133" s="18" t="s">
        <v>208</v>
      </c>
      <c r="AA133" s="18" t="s">
        <v>214</v>
      </c>
      <c r="AB133" s="18" t="s">
        <v>996</v>
      </c>
      <c r="AC133" s="18">
        <v>8</v>
      </c>
      <c r="AD133" s="18" t="s">
        <v>902</v>
      </c>
      <c r="AE133" s="18" t="s">
        <v>183</v>
      </c>
      <c r="AF133" s="18">
        <v>80</v>
      </c>
      <c r="AG133" s="18">
        <v>22</v>
      </c>
      <c r="AH133" s="18" t="s">
        <v>236</v>
      </c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>
        <v>5</v>
      </c>
      <c r="AT133" s="19">
        <f t="shared" si="16"/>
        <v>5</v>
      </c>
      <c r="AU133" s="18" t="s">
        <v>249</v>
      </c>
      <c r="AV133" s="18">
        <v>2</v>
      </c>
      <c r="AW133" s="18" t="s">
        <v>98</v>
      </c>
      <c r="AX133" s="18" t="s">
        <v>205</v>
      </c>
      <c r="AY133" s="20">
        <v>32296</v>
      </c>
      <c r="AZ133" s="19">
        <v>21</v>
      </c>
      <c r="BA133" s="19" t="e">
        <f>IF(AND(#REF!&gt;2000000,#REF!&lt;=6000000),1,IF(AND(#REF!&gt;1000000,#REF!&lt;=2000000),2,IF(AND(#REF!&gt;500000,#REF!&lt;=1000000),3,IF(AND(#REF!&gt;1,#REF!&lt;=500000),4,0))))</f>
        <v>#REF!</v>
      </c>
      <c r="BB133" s="19" t="e">
        <f>IF(AND(#REF!&gt;1,#REF!&lt;=3),1,IF(AND(#REF!&gt;3,#REF!&lt;=5),2,IF(AND(#REF!&gt;5,#REF!&lt;=7),3,4)))</f>
        <v>#REF!</v>
      </c>
      <c r="BC133" s="19">
        <f t="shared" si="9"/>
        <v>4</v>
      </c>
      <c r="BD133" s="19">
        <f t="shared" si="10"/>
        <v>1</v>
      </c>
      <c r="BE133" s="19">
        <f t="shared" si="11"/>
        <v>0</v>
      </c>
      <c r="BF133" s="19" t="e">
        <f>IF(AND(#REF!&gt;100000,#REF!&lt;=300000),1,IF(AND(#REF!&gt;=50000,#REF!&lt;=100000),2,IF(AND(#REF!&gt;1,#REF!&lt;50000),3,4)))</f>
        <v>#REF!</v>
      </c>
      <c r="BG133" s="19" t="e">
        <f>IF(AND(#REF!&gt;1,#REF!&lt;=500000),3,IF(AND(#REF!&gt;500000,#REF!&lt;=100000),2,IF(AND(#REF!&gt;100000,#REF!&lt;=600000),3,0)))</f>
        <v>#REF!</v>
      </c>
      <c r="BH133" s="19">
        <f t="shared" si="12"/>
        <v>2</v>
      </c>
      <c r="BI133" s="21" t="e">
        <f t="shared" si="15"/>
        <v>#REF!</v>
      </c>
      <c r="BJ133" s="2"/>
    </row>
    <row r="134" spans="1:62" ht="18" customHeight="1">
      <c r="A134" s="49">
        <v>126</v>
      </c>
      <c r="B134" s="50" t="s">
        <v>997</v>
      </c>
      <c r="C134" s="51">
        <v>106221402926</v>
      </c>
      <c r="D134" s="52" t="s">
        <v>889</v>
      </c>
      <c r="E134" s="50" t="s">
        <v>924</v>
      </c>
      <c r="F134" s="50" t="s">
        <v>1105</v>
      </c>
      <c r="G134" s="52" t="s">
        <v>810</v>
      </c>
      <c r="H134" s="60">
        <v>3.196153</v>
      </c>
      <c r="I134" s="41">
        <v>332.4</v>
      </c>
      <c r="J134" s="18">
        <v>104</v>
      </c>
      <c r="K134" s="18" t="s">
        <v>176</v>
      </c>
      <c r="L134" s="18">
        <v>48.6</v>
      </c>
      <c r="M134" s="18">
        <v>18</v>
      </c>
      <c r="N134" s="18">
        <v>2.7</v>
      </c>
      <c r="O134" s="18" t="s">
        <v>178</v>
      </c>
      <c r="P134" s="18">
        <v>68.9</v>
      </c>
      <c r="Q134" s="18">
        <v>21</v>
      </c>
      <c r="R134" s="18">
        <v>3.28</v>
      </c>
      <c r="S134" s="18" t="s">
        <v>181</v>
      </c>
      <c r="T134" s="18">
        <v>71.2</v>
      </c>
      <c r="U134" s="18">
        <v>22</v>
      </c>
      <c r="V134" s="18">
        <v>3.24</v>
      </c>
      <c r="W134" s="18" t="s">
        <v>182</v>
      </c>
      <c r="X134" s="18">
        <v>69.7</v>
      </c>
      <c r="Y134" s="18">
        <v>21</v>
      </c>
      <c r="Z134" s="18">
        <v>3.32</v>
      </c>
      <c r="AA134" s="18" t="s">
        <v>183</v>
      </c>
      <c r="AB134" s="18">
        <v>74</v>
      </c>
      <c r="AC134" s="18">
        <v>22</v>
      </c>
      <c r="AD134" s="18">
        <v>3.36</v>
      </c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>
        <v>2</v>
      </c>
      <c r="AT134" s="19">
        <f t="shared" si="16"/>
        <v>2</v>
      </c>
      <c r="AU134" s="18" t="s">
        <v>185</v>
      </c>
      <c r="AV134" s="18">
        <v>5</v>
      </c>
      <c r="AW134" s="18" t="s">
        <v>918</v>
      </c>
      <c r="AX134" s="18" t="s">
        <v>835</v>
      </c>
      <c r="AY134" s="20">
        <v>31767</v>
      </c>
      <c r="AZ134" s="19">
        <v>23</v>
      </c>
      <c r="BA134" s="19" t="e">
        <f>IF(AND(#REF!&gt;2000000,#REF!&lt;=6000000),1,IF(AND(#REF!&gt;1000000,#REF!&lt;=2000000),2,IF(AND(#REF!&gt;500000,#REF!&lt;=1000000),3,IF(AND(#REF!&gt;1,#REF!&lt;=500000),4,0))))</f>
        <v>#REF!</v>
      </c>
      <c r="BB134" s="19" t="e">
        <f>IF(AND(#REF!&gt;1,#REF!&lt;=3),1,IF(AND(#REF!&gt;3,#REF!&lt;=5),2,IF(AND(#REF!&gt;5,#REF!&lt;=7),3,4)))</f>
        <v>#REF!</v>
      </c>
      <c r="BC134" s="19">
        <f t="shared" si="9"/>
        <v>3</v>
      </c>
      <c r="BD134" s="19">
        <f t="shared" si="10"/>
        <v>1</v>
      </c>
      <c r="BE134" s="19">
        <f t="shared" si="11"/>
        <v>0</v>
      </c>
      <c r="BF134" s="19" t="e">
        <f>IF(AND(#REF!&gt;100000,#REF!&lt;=300000),1,IF(AND(#REF!&gt;=50000,#REF!&lt;=100000),2,IF(AND(#REF!&gt;1,#REF!&lt;50000),3,4)))</f>
        <v>#REF!</v>
      </c>
      <c r="BG134" s="19" t="e">
        <f>IF(AND(#REF!&gt;1,#REF!&lt;=500000),3,IF(AND(#REF!&gt;500000,#REF!&lt;=100000),2,IF(AND(#REF!&gt;100000,#REF!&lt;=600000),3,0)))</f>
        <v>#REF!</v>
      </c>
      <c r="BH134" s="19">
        <f t="shared" si="12"/>
        <v>5</v>
      </c>
      <c r="BI134" s="21" t="e">
        <f t="shared" si="15"/>
        <v>#REF!</v>
      </c>
      <c r="BJ134" s="2"/>
    </row>
    <row r="135" spans="1:62" ht="18" customHeight="1">
      <c r="A135" s="49">
        <v>127</v>
      </c>
      <c r="B135" s="50" t="s">
        <v>998</v>
      </c>
      <c r="C135" s="51">
        <v>108221416260</v>
      </c>
      <c r="D135" s="52" t="s">
        <v>889</v>
      </c>
      <c r="E135" s="50" t="s">
        <v>924</v>
      </c>
      <c r="F135" s="50" t="s">
        <v>1105</v>
      </c>
      <c r="G135" s="52" t="s">
        <v>808</v>
      </c>
      <c r="H135" s="60">
        <v>3.131818</v>
      </c>
      <c r="I135" s="41"/>
      <c r="J135" s="18">
        <v>0</v>
      </c>
      <c r="K135" s="18"/>
      <c r="L135" s="18"/>
      <c r="M135" s="18">
        <v>0</v>
      </c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>
        <v>3</v>
      </c>
      <c r="AT135" s="19">
        <f t="shared" si="16"/>
        <v>3</v>
      </c>
      <c r="AU135" s="18"/>
      <c r="AV135" s="18"/>
      <c r="AW135" s="18" t="s">
        <v>186</v>
      </c>
      <c r="AX135" s="18" t="s">
        <v>232</v>
      </c>
      <c r="AY135" s="20">
        <v>32853</v>
      </c>
      <c r="AZ135" s="19">
        <v>20</v>
      </c>
      <c r="BA135" s="19" t="e">
        <f>IF(AND(#REF!&gt;2000000,#REF!&lt;=6000000),1,IF(AND(#REF!&gt;1000000,#REF!&lt;=2000000),2,IF(AND(#REF!&gt;500000,#REF!&lt;=1000000),3,IF(AND(#REF!&gt;1,#REF!&lt;=500000),4,0))))</f>
        <v>#REF!</v>
      </c>
      <c r="BB135" s="19" t="e">
        <f>IF(AND(#REF!&gt;1,#REF!&lt;=3),1,IF(AND(#REF!&gt;3,#REF!&lt;=5),2,IF(AND(#REF!&gt;5,#REF!&lt;=7),3,4)))</f>
        <v>#REF!</v>
      </c>
      <c r="BC135" s="19">
        <f t="shared" si="9"/>
        <v>3</v>
      </c>
      <c r="BD135" s="19">
        <f t="shared" si="10"/>
        <v>1</v>
      </c>
      <c r="BE135" s="19">
        <f t="shared" si="11"/>
        <v>0</v>
      </c>
      <c r="BF135" s="19" t="e">
        <f>IF(AND(#REF!&gt;100000,#REF!&lt;=300000),1,IF(AND(#REF!&gt;=50000,#REF!&lt;=100000),2,IF(AND(#REF!&gt;1,#REF!&lt;50000),3,4)))</f>
        <v>#REF!</v>
      </c>
      <c r="BG135" s="19" t="e">
        <f>IF(AND(#REF!&gt;1,#REF!&lt;=500000),3,IF(AND(#REF!&gt;500000,#REF!&lt;=100000),2,IF(AND(#REF!&gt;100000,#REF!&lt;=600000),3,0)))</f>
        <v>#REF!</v>
      </c>
      <c r="BH135" s="19">
        <f t="shared" si="12"/>
        <v>0</v>
      </c>
      <c r="BI135" s="21" t="e">
        <f t="shared" si="15"/>
        <v>#REF!</v>
      </c>
      <c r="BJ135" s="2"/>
    </row>
    <row r="136" spans="1:62" ht="18" customHeight="1">
      <c r="A136" s="49">
        <v>128</v>
      </c>
      <c r="B136" s="50" t="s">
        <v>999</v>
      </c>
      <c r="C136" s="51">
        <v>108221416273</v>
      </c>
      <c r="D136" s="52" t="s">
        <v>889</v>
      </c>
      <c r="E136" s="50" t="s">
        <v>924</v>
      </c>
      <c r="F136" s="50" t="s">
        <v>1105</v>
      </c>
      <c r="G136" s="52" t="s">
        <v>808</v>
      </c>
      <c r="H136" s="60">
        <v>2.9</v>
      </c>
      <c r="I136" s="41">
        <v>63.8</v>
      </c>
      <c r="J136" s="18">
        <v>22</v>
      </c>
      <c r="K136" s="18" t="s">
        <v>183</v>
      </c>
      <c r="L136" s="18">
        <v>63.8</v>
      </c>
      <c r="M136" s="18">
        <v>22</v>
      </c>
      <c r="N136" s="18">
        <v>2.9</v>
      </c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>
        <v>1</v>
      </c>
      <c r="AT136" s="19">
        <f t="shared" si="16"/>
        <v>1</v>
      </c>
      <c r="AU136" s="18" t="s">
        <v>892</v>
      </c>
      <c r="AV136" s="18">
        <v>2</v>
      </c>
      <c r="AW136" s="18" t="s">
        <v>115</v>
      </c>
      <c r="AX136" s="18" t="s">
        <v>232</v>
      </c>
      <c r="AY136" s="20">
        <v>32952</v>
      </c>
      <c r="AZ136" s="19">
        <v>19</v>
      </c>
      <c r="BA136" s="19" t="e">
        <f>IF(AND(#REF!&gt;2000000,#REF!&lt;=6000000),1,IF(AND(#REF!&gt;1000000,#REF!&lt;=2000000),2,IF(AND(#REF!&gt;500000,#REF!&lt;=1000000),3,IF(AND(#REF!&gt;1,#REF!&lt;=500000),4,0))))</f>
        <v>#REF!</v>
      </c>
      <c r="BB136" s="19" t="e">
        <f>IF(AND(#REF!&gt;1,#REF!&lt;=3),1,IF(AND(#REF!&gt;3,#REF!&lt;=5),2,IF(AND(#REF!&gt;5,#REF!&lt;=7),3,4)))</f>
        <v>#REF!</v>
      </c>
      <c r="BC136" s="19">
        <f t="shared" si="9"/>
        <v>3</v>
      </c>
      <c r="BD136" s="19">
        <f t="shared" si="10"/>
        <v>1</v>
      </c>
      <c r="BE136" s="19">
        <f t="shared" si="11"/>
        <v>0</v>
      </c>
      <c r="BF136" s="19" t="e">
        <f>IF(AND(#REF!&gt;100000,#REF!&lt;=300000),1,IF(AND(#REF!&gt;=50000,#REF!&lt;=100000),2,IF(AND(#REF!&gt;1,#REF!&lt;50000),3,4)))</f>
        <v>#REF!</v>
      </c>
      <c r="BG136" s="19" t="e">
        <f>IF(AND(#REF!&gt;1,#REF!&lt;=500000),3,IF(AND(#REF!&gt;500000,#REF!&lt;=100000),2,IF(AND(#REF!&gt;100000,#REF!&lt;=600000),3,0)))</f>
        <v>#REF!</v>
      </c>
      <c r="BH136" s="19">
        <f t="shared" si="12"/>
        <v>2</v>
      </c>
      <c r="BI136" s="21" t="e">
        <f t="shared" si="15"/>
        <v>#REF!</v>
      </c>
      <c r="BJ136" s="2"/>
    </row>
    <row r="137" spans="1:62" ht="18" customHeight="1">
      <c r="A137" s="49">
        <v>129</v>
      </c>
      <c r="B137" s="50" t="s">
        <v>1000</v>
      </c>
      <c r="C137" s="51">
        <v>106221400690</v>
      </c>
      <c r="D137" s="52" t="s">
        <v>197</v>
      </c>
      <c r="E137" s="50" t="s">
        <v>924</v>
      </c>
      <c r="F137" s="50" t="s">
        <v>1105</v>
      </c>
      <c r="G137" s="52" t="s">
        <v>810</v>
      </c>
      <c r="H137" s="60">
        <v>3.034821</v>
      </c>
      <c r="I137" s="41">
        <v>339.9</v>
      </c>
      <c r="J137" s="18">
        <v>112</v>
      </c>
      <c r="K137" s="18" t="s">
        <v>176</v>
      </c>
      <c r="L137" s="18">
        <v>41.4</v>
      </c>
      <c r="M137" s="18">
        <v>18</v>
      </c>
      <c r="N137" s="18">
        <v>2.3</v>
      </c>
      <c r="O137" s="18" t="s">
        <v>178</v>
      </c>
      <c r="P137" s="18">
        <v>64.7</v>
      </c>
      <c r="Q137" s="18">
        <v>21</v>
      </c>
      <c r="R137" s="18">
        <v>3.08</v>
      </c>
      <c r="S137" s="18" t="s">
        <v>181</v>
      </c>
      <c r="T137" s="18">
        <v>60.4</v>
      </c>
      <c r="U137" s="18">
        <v>22</v>
      </c>
      <c r="V137" s="18">
        <v>2.75</v>
      </c>
      <c r="W137" s="18" t="s">
        <v>182</v>
      </c>
      <c r="X137" s="18">
        <v>71.2</v>
      </c>
      <c r="Y137" s="18">
        <v>21</v>
      </c>
      <c r="Z137" s="18">
        <v>3.39</v>
      </c>
      <c r="AA137" s="18" t="s">
        <v>214</v>
      </c>
      <c r="AB137" s="18">
        <v>26</v>
      </c>
      <c r="AC137" s="18">
        <v>8</v>
      </c>
      <c r="AD137" s="18">
        <v>3.25</v>
      </c>
      <c r="AE137" s="18" t="s">
        <v>183</v>
      </c>
      <c r="AF137" s="18">
        <v>76.2</v>
      </c>
      <c r="AG137" s="18">
        <v>22</v>
      </c>
      <c r="AH137" s="18">
        <v>3.46</v>
      </c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>
        <v>6</v>
      </c>
      <c r="AT137" s="19">
        <f t="shared" si="16"/>
        <v>6</v>
      </c>
      <c r="AU137" s="18" t="s">
        <v>1001</v>
      </c>
      <c r="AV137" s="18">
        <v>5</v>
      </c>
      <c r="AW137" s="18" t="s">
        <v>1002</v>
      </c>
      <c r="AX137" s="18" t="s">
        <v>882</v>
      </c>
      <c r="AY137" s="20">
        <v>31936</v>
      </c>
      <c r="AZ137" s="19">
        <v>22</v>
      </c>
      <c r="BA137" s="19" t="e">
        <f>IF(AND(#REF!&gt;2000000,#REF!&lt;=6000000),1,IF(AND(#REF!&gt;1000000,#REF!&lt;=2000000),2,IF(AND(#REF!&gt;500000,#REF!&lt;=1000000),3,IF(AND(#REF!&gt;1,#REF!&lt;=500000),4,0))))</f>
        <v>#REF!</v>
      </c>
      <c r="BB137" s="19" t="e">
        <f>IF(AND(#REF!&gt;1,#REF!&lt;=3),1,IF(AND(#REF!&gt;3,#REF!&lt;=5),2,IF(AND(#REF!&gt;5,#REF!&lt;=7),3,4)))</f>
        <v>#REF!</v>
      </c>
      <c r="BC137" s="19">
        <f aca="true" t="shared" si="17" ref="BC137:BC200">IF(AND(H137&gt;2,H137&lt;=2.25),1,IF(AND(H137&gt;2.25,H137&lt;=2.75),2,IF(AND(H137&gt;2.75,H137&lt;=3.25),3,IF(AND(H137&gt;3.25,H137&lt;=4),4,0))))</f>
        <v>3</v>
      </c>
      <c r="BD137" s="19">
        <f aca="true" t="shared" si="18" ref="BD137:BD200">IF(AND(AT137&gt;=1,AT137&lt;=5),1,IF(AND(AT137&gt;5,AT137&lt;=10),2,IF(AND(AT137&gt;10,AT137&lt;=15),3,IF(AND(AT137&gt;15,AT137&lt;=20),4,0))))</f>
        <v>2</v>
      </c>
      <c r="BE137" s="19">
        <f aca="true" t="shared" si="19" ref="BE137:BE200">IF(AND(C137&gt;0,C137&lt;1),1,IF(AND(C137&gt;1,C137&lt;=2),2,IF(AND(C137&gt;2,C137&lt;=3),3,0)))</f>
        <v>0</v>
      </c>
      <c r="BF137" s="19" t="e">
        <f>IF(AND(#REF!&gt;100000,#REF!&lt;=300000),1,IF(AND(#REF!&gt;=50000,#REF!&lt;=100000),2,IF(AND(#REF!&gt;1,#REF!&lt;50000),3,4)))</f>
        <v>#REF!</v>
      </c>
      <c r="BG137" s="19" t="e">
        <f>IF(AND(#REF!&gt;1,#REF!&lt;=500000),3,IF(AND(#REF!&gt;500000,#REF!&lt;=100000),2,IF(AND(#REF!&gt;100000,#REF!&lt;=600000),3,0)))</f>
        <v>#REF!</v>
      </c>
      <c r="BH137" s="19">
        <f aca="true" t="shared" si="20" ref="BH137:BH200">IF(AND(AV137&gt;0,AV137&lt;=2),2,IF(AND(AV137&gt;2,AV137&lt;=5),5,0))</f>
        <v>5</v>
      </c>
      <c r="BI137" s="21" t="e">
        <f aca="true" t="shared" si="21" ref="BI137:BI168">(BA137*2)+(BB137*1)+(BC137*2.5)+(BD137*1)+(BE137*1)+(BF137*1)+(BH137*1)</f>
        <v>#REF!</v>
      </c>
      <c r="BJ137" s="2"/>
    </row>
    <row r="138" spans="1:62" ht="18" customHeight="1">
      <c r="A138" s="49">
        <v>130</v>
      </c>
      <c r="B138" s="50" t="s">
        <v>1003</v>
      </c>
      <c r="C138" s="51">
        <v>308222416876</v>
      </c>
      <c r="D138" s="52" t="s">
        <v>197</v>
      </c>
      <c r="E138" s="50" t="s">
        <v>924</v>
      </c>
      <c r="F138" s="50" t="s">
        <v>1106</v>
      </c>
      <c r="G138" s="52" t="s">
        <v>808</v>
      </c>
      <c r="H138" s="60">
        <v>3.118181</v>
      </c>
      <c r="I138" s="41"/>
      <c r="J138" s="18">
        <v>0</v>
      </c>
      <c r="K138" s="18"/>
      <c r="L138" s="18"/>
      <c r="M138" s="18">
        <v>0</v>
      </c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>
        <v>2</v>
      </c>
      <c r="AT138" s="19">
        <f t="shared" si="16"/>
        <v>2</v>
      </c>
      <c r="AU138" s="18" t="s">
        <v>112</v>
      </c>
      <c r="AV138" s="18"/>
      <c r="AW138" s="18" t="s">
        <v>186</v>
      </c>
      <c r="AX138" s="18" t="s">
        <v>205</v>
      </c>
      <c r="AY138" s="20">
        <v>32424</v>
      </c>
      <c r="AZ138" s="19">
        <v>21</v>
      </c>
      <c r="BA138" s="19" t="e">
        <f>IF(AND(#REF!&gt;2000000,#REF!&lt;=6000000),1,IF(AND(#REF!&gt;1000000,#REF!&lt;=2000000),2,IF(AND(#REF!&gt;500000,#REF!&lt;=1000000),3,IF(AND(#REF!&gt;1,#REF!&lt;=500000),4,0))))</f>
        <v>#REF!</v>
      </c>
      <c r="BB138" s="19" t="e">
        <f>IF(AND(#REF!&gt;1,#REF!&lt;=3),1,IF(AND(#REF!&gt;3,#REF!&lt;=5),2,IF(AND(#REF!&gt;5,#REF!&lt;=7),3,4)))</f>
        <v>#REF!</v>
      </c>
      <c r="BC138" s="19">
        <f t="shared" si="17"/>
        <v>3</v>
      </c>
      <c r="BD138" s="19">
        <f t="shared" si="18"/>
        <v>1</v>
      </c>
      <c r="BE138" s="19">
        <f t="shared" si="19"/>
        <v>0</v>
      </c>
      <c r="BF138" s="19" t="e">
        <f>IF(AND(#REF!&gt;100000,#REF!&lt;=300000),1,IF(AND(#REF!&gt;=50000,#REF!&lt;=100000),2,IF(AND(#REF!&gt;1,#REF!&lt;50000),3,4)))</f>
        <v>#REF!</v>
      </c>
      <c r="BG138" s="19" t="e">
        <f>IF(AND(#REF!&gt;1,#REF!&lt;=500000),3,IF(AND(#REF!&gt;500000,#REF!&lt;=100000),2,IF(AND(#REF!&gt;100000,#REF!&lt;=600000),3,0)))</f>
        <v>#REF!</v>
      </c>
      <c r="BH138" s="19">
        <f t="shared" si="20"/>
        <v>0</v>
      </c>
      <c r="BI138" s="21" t="e">
        <f t="shared" si="21"/>
        <v>#REF!</v>
      </c>
      <c r="BJ138" s="2"/>
    </row>
    <row r="139" spans="1:62" ht="18" customHeight="1">
      <c r="A139" s="49">
        <v>131</v>
      </c>
      <c r="B139" s="50" t="s">
        <v>1004</v>
      </c>
      <c r="C139" s="51">
        <v>308222416875</v>
      </c>
      <c r="D139" s="52" t="s">
        <v>889</v>
      </c>
      <c r="E139" s="50" t="s">
        <v>924</v>
      </c>
      <c r="F139" s="50" t="s">
        <v>1106</v>
      </c>
      <c r="G139" s="52" t="s">
        <v>808</v>
      </c>
      <c r="H139" s="60">
        <v>3.10909</v>
      </c>
      <c r="I139" s="41"/>
      <c r="J139" s="18">
        <v>0</v>
      </c>
      <c r="K139" s="18"/>
      <c r="L139" s="18"/>
      <c r="M139" s="18">
        <v>0</v>
      </c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>
        <v>1</v>
      </c>
      <c r="AT139" s="19">
        <f t="shared" si="16"/>
        <v>1</v>
      </c>
      <c r="AU139" s="18" t="s">
        <v>1005</v>
      </c>
      <c r="AV139" s="18">
        <v>2</v>
      </c>
      <c r="AW139" s="18" t="s">
        <v>115</v>
      </c>
      <c r="AX139" s="18" t="s">
        <v>1006</v>
      </c>
      <c r="AY139" s="20">
        <v>32420</v>
      </c>
      <c r="AZ139" s="19">
        <v>21</v>
      </c>
      <c r="BA139" s="19" t="e">
        <f>IF(AND(#REF!&gt;2000000,#REF!&lt;=6000000),1,IF(AND(#REF!&gt;1000000,#REF!&lt;=2000000),2,IF(AND(#REF!&gt;500000,#REF!&lt;=1000000),3,IF(AND(#REF!&gt;1,#REF!&lt;=500000),4,0))))</f>
        <v>#REF!</v>
      </c>
      <c r="BB139" s="19" t="e">
        <f>IF(AND(#REF!&gt;1,#REF!&lt;=3),1,IF(AND(#REF!&gt;3,#REF!&lt;=5),2,IF(AND(#REF!&gt;5,#REF!&lt;=7),3,4)))</f>
        <v>#REF!</v>
      </c>
      <c r="BC139" s="19">
        <f t="shared" si="17"/>
        <v>3</v>
      </c>
      <c r="BD139" s="19">
        <f t="shared" si="18"/>
        <v>1</v>
      </c>
      <c r="BE139" s="19">
        <f t="shared" si="19"/>
        <v>0</v>
      </c>
      <c r="BF139" s="19" t="e">
        <f>IF(AND(#REF!&gt;100000,#REF!&lt;=300000),1,IF(AND(#REF!&gt;=50000,#REF!&lt;=100000),2,IF(AND(#REF!&gt;1,#REF!&lt;50000),3,4)))</f>
        <v>#REF!</v>
      </c>
      <c r="BG139" s="19" t="e">
        <f>IF(AND(#REF!&gt;1,#REF!&lt;=500000),3,IF(AND(#REF!&gt;500000,#REF!&lt;=100000),2,IF(AND(#REF!&gt;100000,#REF!&lt;=600000),3,0)))</f>
        <v>#REF!</v>
      </c>
      <c r="BH139" s="19">
        <f t="shared" si="20"/>
        <v>2</v>
      </c>
      <c r="BI139" s="21" t="e">
        <f t="shared" si="21"/>
        <v>#REF!</v>
      </c>
      <c r="BJ139" s="2"/>
    </row>
    <row r="140" spans="1:62" ht="18" customHeight="1">
      <c r="A140" s="49">
        <v>132</v>
      </c>
      <c r="B140" s="50" t="s">
        <v>1007</v>
      </c>
      <c r="C140" s="51">
        <v>306222403188</v>
      </c>
      <c r="D140" s="52" t="s">
        <v>889</v>
      </c>
      <c r="E140" s="50" t="s">
        <v>924</v>
      </c>
      <c r="F140" s="50" t="s">
        <v>1106</v>
      </c>
      <c r="G140" s="52" t="s">
        <v>810</v>
      </c>
      <c r="H140" s="60">
        <v>3.06415</v>
      </c>
      <c r="I140" s="41">
        <v>323</v>
      </c>
      <c r="J140" s="18">
        <v>106</v>
      </c>
      <c r="K140" s="18" t="s">
        <v>176</v>
      </c>
      <c r="L140" s="18" t="s">
        <v>1008</v>
      </c>
      <c r="M140" s="18">
        <v>18</v>
      </c>
      <c r="N140" s="18" t="s">
        <v>1009</v>
      </c>
      <c r="O140" s="18" t="s">
        <v>178</v>
      </c>
      <c r="P140" s="18" t="s">
        <v>919</v>
      </c>
      <c r="Q140" s="18">
        <v>22</v>
      </c>
      <c r="R140" s="18" t="s">
        <v>226</v>
      </c>
      <c r="S140" s="18" t="s">
        <v>181</v>
      </c>
      <c r="T140" s="18" t="s">
        <v>1010</v>
      </c>
      <c r="U140" s="18">
        <v>22</v>
      </c>
      <c r="V140" s="18" t="s">
        <v>228</v>
      </c>
      <c r="W140" s="18" t="s">
        <v>182</v>
      </c>
      <c r="X140" s="18" t="s">
        <v>84</v>
      </c>
      <c r="Y140" s="18">
        <v>22</v>
      </c>
      <c r="Z140" s="18" t="s">
        <v>228</v>
      </c>
      <c r="AA140" s="18" t="s">
        <v>183</v>
      </c>
      <c r="AB140" s="18" t="s">
        <v>854</v>
      </c>
      <c r="AC140" s="18">
        <v>22</v>
      </c>
      <c r="AD140" s="18" t="s">
        <v>239</v>
      </c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>
        <v>4</v>
      </c>
      <c r="AT140" s="19">
        <f t="shared" si="16"/>
        <v>4</v>
      </c>
      <c r="AU140" s="18" t="s">
        <v>193</v>
      </c>
      <c r="AV140" s="18">
        <v>2</v>
      </c>
      <c r="AW140" s="18" t="s">
        <v>893</v>
      </c>
      <c r="AX140" s="18" t="s">
        <v>1011</v>
      </c>
      <c r="AY140" s="20">
        <v>31887</v>
      </c>
      <c r="AZ140" s="19">
        <v>22</v>
      </c>
      <c r="BA140" s="19" t="e">
        <f>IF(AND(#REF!&gt;2000000,#REF!&lt;=6000000),1,IF(AND(#REF!&gt;1000000,#REF!&lt;=2000000),2,IF(AND(#REF!&gt;500000,#REF!&lt;=1000000),3,IF(AND(#REF!&gt;1,#REF!&lt;=500000),4,0))))</f>
        <v>#REF!</v>
      </c>
      <c r="BB140" s="19" t="e">
        <f>IF(AND(#REF!&gt;1,#REF!&lt;=3),1,IF(AND(#REF!&gt;3,#REF!&lt;=5),2,IF(AND(#REF!&gt;5,#REF!&lt;=7),3,4)))</f>
        <v>#REF!</v>
      </c>
      <c r="BC140" s="19">
        <f t="shared" si="17"/>
        <v>3</v>
      </c>
      <c r="BD140" s="19">
        <f t="shared" si="18"/>
        <v>1</v>
      </c>
      <c r="BE140" s="19">
        <f t="shared" si="19"/>
        <v>0</v>
      </c>
      <c r="BF140" s="19" t="e">
        <f>IF(AND(#REF!&gt;100000,#REF!&lt;=300000),1,IF(AND(#REF!&gt;=50000,#REF!&lt;=100000),2,IF(AND(#REF!&gt;1,#REF!&lt;50000),3,4)))</f>
        <v>#REF!</v>
      </c>
      <c r="BG140" s="19" t="e">
        <f>IF(AND(#REF!&gt;1,#REF!&lt;=500000),3,IF(AND(#REF!&gt;500000,#REF!&lt;=100000),2,IF(AND(#REF!&gt;100000,#REF!&lt;=600000),3,0)))</f>
        <v>#REF!</v>
      </c>
      <c r="BH140" s="19">
        <f t="shared" si="20"/>
        <v>2</v>
      </c>
      <c r="BI140" s="21" t="e">
        <f t="shared" si="21"/>
        <v>#REF!</v>
      </c>
      <c r="BJ140" s="2"/>
    </row>
    <row r="141" spans="1:62" ht="18" customHeight="1">
      <c r="A141" s="49">
        <v>133</v>
      </c>
      <c r="B141" s="50" t="s">
        <v>1012</v>
      </c>
      <c r="C141" s="51">
        <v>305222481996</v>
      </c>
      <c r="D141" s="52" t="s">
        <v>889</v>
      </c>
      <c r="E141" s="50" t="s">
        <v>924</v>
      </c>
      <c r="F141" s="50" t="s">
        <v>1106</v>
      </c>
      <c r="G141" s="52" t="s">
        <v>811</v>
      </c>
      <c r="H141" s="60">
        <v>3.070833</v>
      </c>
      <c r="I141" s="41">
        <v>442.2</v>
      </c>
      <c r="J141" s="18">
        <v>144</v>
      </c>
      <c r="K141" s="18" t="s">
        <v>171</v>
      </c>
      <c r="L141" s="18">
        <v>41.4</v>
      </c>
      <c r="M141" s="18">
        <v>18</v>
      </c>
      <c r="N141" s="18">
        <v>2.3</v>
      </c>
      <c r="O141" s="18" t="s">
        <v>174</v>
      </c>
      <c r="P141" s="18">
        <v>66.6</v>
      </c>
      <c r="Q141" s="18">
        <v>22</v>
      </c>
      <c r="R141" s="18">
        <v>3.03</v>
      </c>
      <c r="S141" s="18" t="s">
        <v>176</v>
      </c>
      <c r="T141" s="18">
        <v>63.8</v>
      </c>
      <c r="U141" s="18">
        <v>22</v>
      </c>
      <c r="V141" s="18">
        <v>2.9</v>
      </c>
      <c r="W141" s="18" t="s">
        <v>178</v>
      </c>
      <c r="X141" s="18">
        <v>71.6</v>
      </c>
      <c r="Y141" s="18">
        <v>22</v>
      </c>
      <c r="Z141" s="18">
        <v>3.25</v>
      </c>
      <c r="AA141" s="18" t="s">
        <v>181</v>
      </c>
      <c r="AB141" s="18">
        <v>68</v>
      </c>
      <c r="AC141" s="18">
        <v>22</v>
      </c>
      <c r="AD141" s="18">
        <v>3.09</v>
      </c>
      <c r="AE141" s="18" t="s">
        <v>182</v>
      </c>
      <c r="AF141" s="18">
        <v>73.2</v>
      </c>
      <c r="AG141" s="18">
        <v>22</v>
      </c>
      <c r="AH141" s="18">
        <v>3.33</v>
      </c>
      <c r="AI141" s="18" t="s">
        <v>214</v>
      </c>
      <c r="AJ141" s="18">
        <v>14.8</v>
      </c>
      <c r="AK141" s="18">
        <v>4</v>
      </c>
      <c r="AL141" s="18">
        <v>3.7</v>
      </c>
      <c r="AM141" s="18" t="s">
        <v>183</v>
      </c>
      <c r="AN141" s="18">
        <v>42.8</v>
      </c>
      <c r="AO141" s="18">
        <v>12</v>
      </c>
      <c r="AP141" s="18">
        <v>3.57</v>
      </c>
      <c r="AQ141" s="18"/>
      <c r="AR141" s="18"/>
      <c r="AS141" s="18">
        <v>1</v>
      </c>
      <c r="AT141" s="19">
        <f t="shared" si="16"/>
        <v>1</v>
      </c>
      <c r="AU141" s="18" t="s">
        <v>185</v>
      </c>
      <c r="AV141" s="18">
        <v>5</v>
      </c>
      <c r="AW141" s="18" t="s">
        <v>893</v>
      </c>
      <c r="AX141" s="18" t="s">
        <v>205</v>
      </c>
      <c r="AY141" s="20">
        <v>31698</v>
      </c>
      <c r="AZ141" s="19">
        <v>23</v>
      </c>
      <c r="BA141" s="19" t="e">
        <f>IF(AND(#REF!&gt;2000000,#REF!&lt;=6000000),1,IF(AND(#REF!&gt;1000000,#REF!&lt;=2000000),2,IF(AND(#REF!&gt;500000,#REF!&lt;=1000000),3,IF(AND(#REF!&gt;1,#REF!&lt;=500000),4,0))))</f>
        <v>#REF!</v>
      </c>
      <c r="BB141" s="19" t="e">
        <f>IF(AND(#REF!&gt;1,#REF!&lt;=3),1,IF(AND(#REF!&gt;3,#REF!&lt;=5),2,IF(AND(#REF!&gt;5,#REF!&lt;=7),3,4)))</f>
        <v>#REF!</v>
      </c>
      <c r="BC141" s="19">
        <f t="shared" si="17"/>
        <v>3</v>
      </c>
      <c r="BD141" s="19">
        <f t="shared" si="18"/>
        <v>1</v>
      </c>
      <c r="BE141" s="19">
        <f t="shared" si="19"/>
        <v>0</v>
      </c>
      <c r="BF141" s="19" t="e">
        <f>IF(AND(#REF!&gt;100000,#REF!&lt;=300000),1,IF(AND(#REF!&gt;=50000,#REF!&lt;=100000),2,IF(AND(#REF!&gt;1,#REF!&lt;50000),3,4)))</f>
        <v>#REF!</v>
      </c>
      <c r="BG141" s="19" t="e">
        <f>IF(AND(#REF!&gt;1,#REF!&lt;=500000),3,IF(AND(#REF!&gt;500000,#REF!&lt;=100000),2,IF(AND(#REF!&gt;100000,#REF!&lt;=600000),3,0)))</f>
        <v>#REF!</v>
      </c>
      <c r="BH141" s="19">
        <f t="shared" si="20"/>
        <v>5</v>
      </c>
      <c r="BI141" s="21" t="e">
        <f t="shared" si="21"/>
        <v>#REF!</v>
      </c>
      <c r="BJ141" s="2"/>
    </row>
    <row r="142" spans="1:62" ht="18" customHeight="1">
      <c r="A142" s="49">
        <v>134</v>
      </c>
      <c r="B142" s="50" t="s">
        <v>1013</v>
      </c>
      <c r="C142" s="51">
        <v>308222416861</v>
      </c>
      <c r="D142" s="52" t="s">
        <v>197</v>
      </c>
      <c r="E142" s="50" t="s">
        <v>924</v>
      </c>
      <c r="F142" s="50" t="s">
        <v>1106</v>
      </c>
      <c r="G142" s="52" t="s">
        <v>808</v>
      </c>
      <c r="H142" s="60">
        <v>3.045454</v>
      </c>
      <c r="I142" s="41">
        <v>67</v>
      </c>
      <c r="J142" s="18">
        <v>22</v>
      </c>
      <c r="K142" s="18" t="s">
        <v>183</v>
      </c>
      <c r="L142" s="18">
        <v>67</v>
      </c>
      <c r="M142" s="18">
        <v>22</v>
      </c>
      <c r="N142" s="18">
        <v>3.05</v>
      </c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>
        <v>1</v>
      </c>
      <c r="AT142" s="19">
        <f t="shared" si="16"/>
        <v>1</v>
      </c>
      <c r="AU142" s="18" t="s">
        <v>112</v>
      </c>
      <c r="AV142" s="18"/>
      <c r="AW142" s="18" t="s">
        <v>115</v>
      </c>
      <c r="AX142" s="18" t="s">
        <v>250</v>
      </c>
      <c r="AY142" s="20">
        <v>32769</v>
      </c>
      <c r="AZ142" s="19">
        <v>20</v>
      </c>
      <c r="BA142" s="19" t="e">
        <f>IF(AND(#REF!&gt;2000000,#REF!&lt;=6000000),1,IF(AND(#REF!&gt;1000000,#REF!&lt;=2000000),2,IF(AND(#REF!&gt;500000,#REF!&lt;=1000000),3,IF(AND(#REF!&gt;1,#REF!&lt;=500000),4,0))))</f>
        <v>#REF!</v>
      </c>
      <c r="BB142" s="19" t="e">
        <f>IF(AND(#REF!&gt;1,#REF!&lt;=3),1,IF(AND(#REF!&gt;3,#REF!&lt;=5),2,IF(AND(#REF!&gt;5,#REF!&lt;=7),3,4)))</f>
        <v>#REF!</v>
      </c>
      <c r="BC142" s="19">
        <f t="shared" si="17"/>
        <v>3</v>
      </c>
      <c r="BD142" s="19">
        <f t="shared" si="18"/>
        <v>1</v>
      </c>
      <c r="BE142" s="19">
        <f t="shared" si="19"/>
        <v>0</v>
      </c>
      <c r="BF142" s="19" t="e">
        <f>IF(AND(#REF!&gt;100000,#REF!&lt;=300000),1,IF(AND(#REF!&gt;=50000,#REF!&lt;=100000),2,IF(AND(#REF!&gt;1,#REF!&lt;50000),3,4)))</f>
        <v>#REF!</v>
      </c>
      <c r="BG142" s="19" t="e">
        <f>IF(AND(#REF!&gt;1,#REF!&lt;=500000),3,IF(AND(#REF!&gt;500000,#REF!&lt;=100000),2,IF(AND(#REF!&gt;100000,#REF!&lt;=600000),3,0)))</f>
        <v>#REF!</v>
      </c>
      <c r="BH142" s="19">
        <f t="shared" si="20"/>
        <v>0</v>
      </c>
      <c r="BI142" s="21" t="e">
        <f t="shared" si="21"/>
        <v>#REF!</v>
      </c>
      <c r="BJ142" s="2"/>
    </row>
    <row r="143" spans="1:62" ht="18" customHeight="1">
      <c r="A143" s="49">
        <v>135</v>
      </c>
      <c r="B143" s="50" t="s">
        <v>1014</v>
      </c>
      <c r="C143" s="51">
        <v>305222481980</v>
      </c>
      <c r="D143" s="52" t="s">
        <v>197</v>
      </c>
      <c r="E143" s="50" t="s">
        <v>924</v>
      </c>
      <c r="F143" s="50" t="s">
        <v>1106</v>
      </c>
      <c r="G143" s="52" t="s">
        <v>811</v>
      </c>
      <c r="H143" s="60">
        <v>3.072972</v>
      </c>
      <c r="I143" s="2">
        <v>451</v>
      </c>
      <c r="J143" s="2">
        <v>148</v>
      </c>
      <c r="K143" s="2" t="s">
        <v>171</v>
      </c>
      <c r="L143" s="2" t="s">
        <v>1008</v>
      </c>
      <c r="M143" s="2">
        <v>18</v>
      </c>
      <c r="N143" s="2" t="s">
        <v>1009</v>
      </c>
      <c r="O143" s="2" t="s">
        <v>174</v>
      </c>
      <c r="P143" s="2" t="s">
        <v>84</v>
      </c>
      <c r="Q143" s="2">
        <v>22</v>
      </c>
      <c r="R143" s="2" t="s">
        <v>228</v>
      </c>
      <c r="S143" s="2" t="s">
        <v>176</v>
      </c>
      <c r="T143" s="2" t="s">
        <v>1015</v>
      </c>
      <c r="U143" s="2">
        <v>22</v>
      </c>
      <c r="V143" s="2" t="s">
        <v>220</v>
      </c>
      <c r="W143" s="2" t="s">
        <v>178</v>
      </c>
      <c r="X143" s="2" t="s">
        <v>188</v>
      </c>
      <c r="Y143" s="2">
        <v>22</v>
      </c>
      <c r="Z143" s="2" t="s">
        <v>228</v>
      </c>
      <c r="AA143" s="2" t="s">
        <v>181</v>
      </c>
      <c r="AB143" s="2" t="s">
        <v>243</v>
      </c>
      <c r="AC143" s="2">
        <v>22</v>
      </c>
      <c r="AD143" s="2">
        <v>3</v>
      </c>
      <c r="AE143" s="2" t="s">
        <v>182</v>
      </c>
      <c r="AF143" s="2" t="s">
        <v>245</v>
      </c>
      <c r="AG143" s="2">
        <v>22</v>
      </c>
      <c r="AH143" s="2" t="s">
        <v>239</v>
      </c>
      <c r="AI143" s="2" t="s">
        <v>183</v>
      </c>
      <c r="AJ143" s="2" t="s">
        <v>995</v>
      </c>
      <c r="AK143" s="2">
        <v>20</v>
      </c>
      <c r="AL143" s="2" t="s">
        <v>904</v>
      </c>
      <c r="AS143" s="2">
        <v>1</v>
      </c>
      <c r="AT143" s="1">
        <f t="shared" si="16"/>
        <v>1</v>
      </c>
      <c r="AU143" s="2" t="s">
        <v>112</v>
      </c>
      <c r="AW143" s="2" t="s">
        <v>115</v>
      </c>
      <c r="AX143" s="2" t="s">
        <v>194</v>
      </c>
      <c r="AY143" s="26">
        <v>30800</v>
      </c>
      <c r="AZ143" s="1">
        <v>25</v>
      </c>
      <c r="BA143" s="1" t="e">
        <f>IF(AND(#REF!&gt;2000000,#REF!&lt;=6000000),1,IF(AND(#REF!&gt;1000000,#REF!&lt;=2000000),2,IF(AND(#REF!&gt;500000,#REF!&lt;=1000000),3,IF(AND(#REF!&gt;1,#REF!&lt;=500000),4,0))))</f>
        <v>#REF!</v>
      </c>
      <c r="BB143" s="1" t="e">
        <f>IF(AND(#REF!&gt;1,#REF!&lt;=3),1,IF(AND(#REF!&gt;3,#REF!&lt;=5),2,IF(AND(#REF!&gt;5,#REF!&lt;=7),3,4)))</f>
        <v>#REF!</v>
      </c>
      <c r="BC143" s="1">
        <f t="shared" si="17"/>
        <v>3</v>
      </c>
      <c r="BD143" s="1">
        <f t="shared" si="18"/>
        <v>1</v>
      </c>
      <c r="BE143" s="1">
        <f t="shared" si="19"/>
        <v>0</v>
      </c>
      <c r="BF143" s="1" t="e">
        <f>IF(AND(#REF!&gt;100000,#REF!&lt;=300000),1,IF(AND(#REF!&gt;=50000,#REF!&lt;=100000),2,IF(AND(#REF!&gt;1,#REF!&lt;50000),3,4)))</f>
        <v>#REF!</v>
      </c>
      <c r="BG143" s="1" t="e">
        <f>IF(AND(#REF!&gt;1,#REF!&lt;=500000),3,IF(AND(#REF!&gt;500000,#REF!&lt;=100000),2,IF(AND(#REF!&gt;100000,#REF!&lt;=600000),3,0)))</f>
        <v>#REF!</v>
      </c>
      <c r="BH143" s="1">
        <f t="shared" si="20"/>
        <v>0</v>
      </c>
      <c r="BI143" s="27" t="e">
        <f t="shared" si="21"/>
        <v>#REF!</v>
      </c>
      <c r="BJ143" s="2"/>
    </row>
    <row r="144" spans="1:62" ht="18" customHeight="1">
      <c r="A144" s="49">
        <v>136</v>
      </c>
      <c r="B144" s="50" t="s">
        <v>1016</v>
      </c>
      <c r="C144" s="51">
        <v>307222407117</v>
      </c>
      <c r="D144" s="52" t="s">
        <v>889</v>
      </c>
      <c r="E144" s="50" t="s">
        <v>924</v>
      </c>
      <c r="F144" s="50" t="s">
        <v>1106</v>
      </c>
      <c r="G144" s="52" t="s">
        <v>809</v>
      </c>
      <c r="H144" s="60">
        <v>2.763636</v>
      </c>
      <c r="I144" s="2">
        <v>118</v>
      </c>
      <c r="J144" s="2">
        <v>44</v>
      </c>
      <c r="K144" s="2" t="s">
        <v>181</v>
      </c>
      <c r="L144" s="2" t="s">
        <v>1017</v>
      </c>
      <c r="M144" s="2">
        <v>22</v>
      </c>
      <c r="N144" s="2" t="s">
        <v>958</v>
      </c>
      <c r="O144" s="2" t="s">
        <v>182</v>
      </c>
      <c r="P144" s="2" t="s">
        <v>1018</v>
      </c>
      <c r="Q144" s="2">
        <v>22</v>
      </c>
      <c r="R144" s="2" t="s">
        <v>1019</v>
      </c>
      <c r="AS144" s="2">
        <v>1</v>
      </c>
      <c r="AT144" s="1">
        <f t="shared" si="16"/>
        <v>1</v>
      </c>
      <c r="AU144" s="2" t="s">
        <v>193</v>
      </c>
      <c r="AV144" s="2">
        <v>2</v>
      </c>
      <c r="AW144" s="2" t="s">
        <v>893</v>
      </c>
      <c r="AX144" s="2" t="s">
        <v>250</v>
      </c>
      <c r="AY144" s="26">
        <v>32918</v>
      </c>
      <c r="AZ144" s="1">
        <v>19</v>
      </c>
      <c r="BA144" s="1" t="e">
        <f>IF(AND(#REF!&gt;2000000,#REF!&lt;=6000000),1,IF(AND(#REF!&gt;1000000,#REF!&lt;=2000000),2,IF(AND(#REF!&gt;500000,#REF!&lt;=1000000),3,IF(AND(#REF!&gt;1,#REF!&lt;=500000),4,0))))</f>
        <v>#REF!</v>
      </c>
      <c r="BB144" s="1" t="e">
        <f>IF(AND(#REF!&gt;1,#REF!&lt;=3),1,IF(AND(#REF!&gt;3,#REF!&lt;=5),2,IF(AND(#REF!&gt;5,#REF!&lt;=7),3,4)))</f>
        <v>#REF!</v>
      </c>
      <c r="BC144" s="1">
        <f t="shared" si="17"/>
        <v>3</v>
      </c>
      <c r="BD144" s="1">
        <f t="shared" si="18"/>
        <v>1</v>
      </c>
      <c r="BE144" s="1">
        <f t="shared" si="19"/>
        <v>0</v>
      </c>
      <c r="BF144" s="1" t="e">
        <f>IF(AND(#REF!&gt;100000,#REF!&lt;=300000),1,IF(AND(#REF!&gt;=50000,#REF!&lt;=100000),2,IF(AND(#REF!&gt;1,#REF!&lt;50000),3,4)))</f>
        <v>#REF!</v>
      </c>
      <c r="BG144" s="1" t="e">
        <f>IF(AND(#REF!&gt;1,#REF!&lt;=500000),3,IF(AND(#REF!&gt;500000,#REF!&lt;=100000),2,IF(AND(#REF!&gt;100000,#REF!&lt;=600000),3,0)))</f>
        <v>#REF!</v>
      </c>
      <c r="BH144" s="1">
        <f t="shared" si="20"/>
        <v>2</v>
      </c>
      <c r="BI144" s="27" t="e">
        <f t="shared" si="21"/>
        <v>#REF!</v>
      </c>
      <c r="BJ144" s="2"/>
    </row>
    <row r="145" spans="1:62" ht="18" customHeight="1">
      <c r="A145" s="49">
        <v>137</v>
      </c>
      <c r="B145" s="50" t="s">
        <v>1020</v>
      </c>
      <c r="C145" s="51">
        <v>107231410593</v>
      </c>
      <c r="D145" s="52" t="s">
        <v>197</v>
      </c>
      <c r="E145" s="50" t="s">
        <v>924</v>
      </c>
      <c r="F145" s="50" t="s">
        <v>1107</v>
      </c>
      <c r="G145" s="52" t="s">
        <v>809</v>
      </c>
      <c r="H145" s="60">
        <v>3.259375</v>
      </c>
      <c r="I145" s="2">
        <v>133</v>
      </c>
      <c r="J145" s="2">
        <v>42</v>
      </c>
      <c r="K145" s="2" t="s">
        <v>181</v>
      </c>
      <c r="L145" s="2" t="s">
        <v>879</v>
      </c>
      <c r="M145" s="2">
        <v>21</v>
      </c>
      <c r="N145" s="2" t="s">
        <v>208</v>
      </c>
      <c r="O145" s="2" t="s">
        <v>182</v>
      </c>
      <c r="P145" s="2" t="s">
        <v>896</v>
      </c>
      <c r="Q145" s="2">
        <v>21</v>
      </c>
      <c r="R145" s="2" t="s">
        <v>237</v>
      </c>
      <c r="AS145" s="2">
        <v>5</v>
      </c>
      <c r="AT145" s="1">
        <f t="shared" si="16"/>
        <v>5</v>
      </c>
      <c r="AU145" s="2" t="s">
        <v>217</v>
      </c>
      <c r="AV145" s="2">
        <v>5</v>
      </c>
      <c r="AW145" s="2" t="s">
        <v>98</v>
      </c>
      <c r="AX145" s="2" t="s">
        <v>952</v>
      </c>
      <c r="AY145" s="26">
        <v>32186</v>
      </c>
      <c r="AZ145" s="1">
        <v>21</v>
      </c>
      <c r="BA145" s="1" t="e">
        <f>IF(AND(#REF!&gt;2000000,#REF!&lt;=6000000),1,IF(AND(#REF!&gt;1000000,#REF!&lt;=2000000),2,IF(AND(#REF!&gt;500000,#REF!&lt;=1000000),3,IF(AND(#REF!&gt;1,#REF!&lt;=500000),4,0))))</f>
        <v>#REF!</v>
      </c>
      <c r="BB145" s="1" t="e">
        <f>IF(AND(#REF!&gt;1,#REF!&lt;=3),1,IF(AND(#REF!&gt;3,#REF!&lt;=5),2,IF(AND(#REF!&gt;5,#REF!&lt;=7),3,4)))</f>
        <v>#REF!</v>
      </c>
      <c r="BC145" s="1">
        <f t="shared" si="17"/>
        <v>4</v>
      </c>
      <c r="BD145" s="1">
        <f t="shared" si="18"/>
        <v>1</v>
      </c>
      <c r="BE145" s="1">
        <f t="shared" si="19"/>
        <v>0</v>
      </c>
      <c r="BF145" s="1" t="e">
        <f>IF(AND(#REF!&gt;100000,#REF!&lt;=300000),1,IF(AND(#REF!&gt;=50000,#REF!&lt;=100000),2,IF(AND(#REF!&gt;1,#REF!&lt;50000),3,4)))</f>
        <v>#REF!</v>
      </c>
      <c r="BG145" s="1" t="e">
        <f>IF(AND(#REF!&gt;1,#REF!&lt;=500000),3,IF(AND(#REF!&gt;500000,#REF!&lt;=100000),2,IF(AND(#REF!&gt;100000,#REF!&lt;=600000),3,0)))</f>
        <v>#REF!</v>
      </c>
      <c r="BH145" s="1">
        <f t="shared" si="20"/>
        <v>5</v>
      </c>
      <c r="BI145" s="27" t="e">
        <f t="shared" si="21"/>
        <v>#REF!</v>
      </c>
      <c r="BJ145" s="2"/>
    </row>
    <row r="146" spans="1:62" ht="18" customHeight="1">
      <c r="A146" s="49">
        <v>138</v>
      </c>
      <c r="B146" s="50" t="s">
        <v>1021</v>
      </c>
      <c r="C146" s="51">
        <v>107231410590</v>
      </c>
      <c r="D146" s="52" t="s">
        <v>889</v>
      </c>
      <c r="E146" s="50" t="s">
        <v>924</v>
      </c>
      <c r="F146" s="50" t="s">
        <v>1107</v>
      </c>
      <c r="G146" s="52" t="s">
        <v>809</v>
      </c>
      <c r="H146" s="60">
        <v>3.367187</v>
      </c>
      <c r="I146" s="2">
        <v>141</v>
      </c>
      <c r="J146" s="2">
        <v>42</v>
      </c>
      <c r="K146" s="2" t="s">
        <v>181</v>
      </c>
      <c r="L146" s="2" t="s">
        <v>865</v>
      </c>
      <c r="M146" s="2">
        <v>21</v>
      </c>
      <c r="N146" s="2" t="s">
        <v>202</v>
      </c>
      <c r="O146" s="2" t="s">
        <v>182</v>
      </c>
      <c r="P146" s="2" t="s">
        <v>234</v>
      </c>
      <c r="Q146" s="2">
        <v>21</v>
      </c>
      <c r="R146" s="2" t="s">
        <v>248</v>
      </c>
      <c r="AS146" s="2">
        <v>1</v>
      </c>
      <c r="AT146" s="1">
        <f t="shared" si="16"/>
        <v>1</v>
      </c>
      <c r="AU146" s="2" t="s">
        <v>249</v>
      </c>
      <c r="AV146" s="2">
        <v>2</v>
      </c>
      <c r="AW146" s="2" t="s">
        <v>98</v>
      </c>
      <c r="AX146" s="2" t="s">
        <v>835</v>
      </c>
      <c r="AY146" s="26">
        <v>32685</v>
      </c>
      <c r="AZ146" s="1">
        <v>20</v>
      </c>
      <c r="BA146" s="1" t="e">
        <f>IF(AND(#REF!&gt;2000000,#REF!&lt;=6000000),1,IF(AND(#REF!&gt;1000000,#REF!&lt;=2000000),2,IF(AND(#REF!&gt;500000,#REF!&lt;=1000000),3,IF(AND(#REF!&gt;1,#REF!&lt;=500000),4,0))))</f>
        <v>#REF!</v>
      </c>
      <c r="BB146" s="1" t="e">
        <f>IF(AND(#REF!&gt;1,#REF!&lt;=3),1,IF(AND(#REF!&gt;3,#REF!&lt;=5),2,IF(AND(#REF!&gt;5,#REF!&lt;=7),3,4)))</f>
        <v>#REF!</v>
      </c>
      <c r="BC146" s="1">
        <f t="shared" si="17"/>
        <v>4</v>
      </c>
      <c r="BD146" s="1">
        <f t="shared" si="18"/>
        <v>1</v>
      </c>
      <c r="BE146" s="1">
        <f t="shared" si="19"/>
        <v>0</v>
      </c>
      <c r="BF146" s="1" t="e">
        <f>IF(AND(#REF!&gt;100000,#REF!&lt;=300000),1,IF(AND(#REF!&gt;=50000,#REF!&lt;=100000),2,IF(AND(#REF!&gt;1,#REF!&lt;50000),3,4)))</f>
        <v>#REF!</v>
      </c>
      <c r="BG146" s="1" t="e">
        <f>IF(AND(#REF!&gt;1,#REF!&lt;=500000),3,IF(AND(#REF!&gt;500000,#REF!&lt;=100000),2,IF(AND(#REF!&gt;100000,#REF!&lt;=600000),3,0)))</f>
        <v>#REF!</v>
      </c>
      <c r="BH146" s="1">
        <f t="shared" si="20"/>
        <v>2</v>
      </c>
      <c r="BI146" s="27" t="e">
        <f t="shared" si="21"/>
        <v>#REF!</v>
      </c>
      <c r="BJ146" s="2"/>
    </row>
    <row r="147" spans="1:62" ht="18" customHeight="1">
      <c r="A147" s="49">
        <v>139</v>
      </c>
      <c r="B147" s="50" t="s">
        <v>1022</v>
      </c>
      <c r="C147" s="51">
        <v>107231407121</v>
      </c>
      <c r="D147" s="52" t="s">
        <v>889</v>
      </c>
      <c r="E147" s="50" t="s">
        <v>924</v>
      </c>
      <c r="F147" s="50" t="s">
        <v>1107</v>
      </c>
      <c r="G147" s="52" t="s">
        <v>809</v>
      </c>
      <c r="H147" s="60">
        <v>3.39375</v>
      </c>
      <c r="I147" s="2">
        <v>141</v>
      </c>
      <c r="J147" s="2">
        <v>42</v>
      </c>
      <c r="K147" s="2" t="s">
        <v>181</v>
      </c>
      <c r="L147" s="2" t="s">
        <v>862</v>
      </c>
      <c r="M147" s="2">
        <v>21</v>
      </c>
      <c r="N147" s="2" t="s">
        <v>200</v>
      </c>
      <c r="O147" s="2" t="s">
        <v>182</v>
      </c>
      <c r="P147" s="2" t="s">
        <v>870</v>
      </c>
      <c r="Q147" s="2">
        <v>21</v>
      </c>
      <c r="R147" s="2" t="s">
        <v>187</v>
      </c>
      <c r="AS147" s="2">
        <v>6</v>
      </c>
      <c r="AT147" s="1">
        <f t="shared" si="16"/>
        <v>6</v>
      </c>
      <c r="AU147" s="2" t="s">
        <v>217</v>
      </c>
      <c r="AV147" s="2">
        <v>5</v>
      </c>
      <c r="AW147" s="2" t="s">
        <v>98</v>
      </c>
      <c r="AX147" s="2" t="s">
        <v>952</v>
      </c>
      <c r="AY147" s="26">
        <v>32375</v>
      </c>
      <c r="AZ147" s="1">
        <v>21</v>
      </c>
      <c r="BA147" s="1" t="e">
        <f>IF(AND(#REF!&gt;2000000,#REF!&lt;=6000000),1,IF(AND(#REF!&gt;1000000,#REF!&lt;=2000000),2,IF(AND(#REF!&gt;500000,#REF!&lt;=1000000),3,IF(AND(#REF!&gt;1,#REF!&lt;=500000),4,0))))</f>
        <v>#REF!</v>
      </c>
      <c r="BB147" s="1" t="e">
        <f>IF(AND(#REF!&gt;1,#REF!&lt;=3),1,IF(AND(#REF!&gt;3,#REF!&lt;=5),2,IF(AND(#REF!&gt;5,#REF!&lt;=7),3,4)))</f>
        <v>#REF!</v>
      </c>
      <c r="BC147" s="1">
        <f t="shared" si="17"/>
        <v>4</v>
      </c>
      <c r="BD147" s="1">
        <f t="shared" si="18"/>
        <v>2</v>
      </c>
      <c r="BE147" s="1">
        <f t="shared" si="19"/>
        <v>0</v>
      </c>
      <c r="BF147" s="1" t="e">
        <f>IF(AND(#REF!&gt;100000,#REF!&lt;=300000),1,IF(AND(#REF!&gt;=50000,#REF!&lt;=100000),2,IF(AND(#REF!&gt;1,#REF!&lt;50000),3,4)))</f>
        <v>#REF!</v>
      </c>
      <c r="BG147" s="1" t="e">
        <f>IF(AND(#REF!&gt;1,#REF!&lt;=500000),3,IF(AND(#REF!&gt;500000,#REF!&lt;=100000),2,IF(AND(#REF!&gt;100000,#REF!&lt;=600000),3,0)))</f>
        <v>#REF!</v>
      </c>
      <c r="BH147" s="1">
        <f t="shared" si="20"/>
        <v>5</v>
      </c>
      <c r="BI147" s="27" t="e">
        <f t="shared" si="21"/>
        <v>#REF!</v>
      </c>
      <c r="BJ147" s="2"/>
    </row>
    <row r="148" spans="1:62" ht="18" customHeight="1">
      <c r="A148" s="49">
        <v>140</v>
      </c>
      <c r="B148" s="50" t="s">
        <v>1023</v>
      </c>
      <c r="C148" s="51">
        <v>106231400249</v>
      </c>
      <c r="D148" s="52" t="s">
        <v>1024</v>
      </c>
      <c r="E148" s="50" t="s">
        <v>924</v>
      </c>
      <c r="F148" s="50" t="s">
        <v>1107</v>
      </c>
      <c r="G148" s="52" t="s">
        <v>810</v>
      </c>
      <c r="H148" s="60">
        <v>3.350467</v>
      </c>
      <c r="I148" s="2">
        <v>358.5</v>
      </c>
      <c r="J148" s="2">
        <v>107</v>
      </c>
      <c r="K148" s="2" t="s">
        <v>176</v>
      </c>
      <c r="L148" s="2">
        <v>75.3</v>
      </c>
      <c r="M148" s="2">
        <v>21</v>
      </c>
      <c r="N148" s="2">
        <v>3.59</v>
      </c>
      <c r="O148" s="2" t="s">
        <v>178</v>
      </c>
      <c r="P148" s="2">
        <v>72.5</v>
      </c>
      <c r="Q148" s="2">
        <v>21</v>
      </c>
      <c r="R148" s="2">
        <v>3.45</v>
      </c>
      <c r="S148" s="2" t="s">
        <v>181</v>
      </c>
      <c r="T148" s="2">
        <v>69.8</v>
      </c>
      <c r="U148" s="2">
        <v>22</v>
      </c>
      <c r="V148" s="2">
        <v>3.17</v>
      </c>
      <c r="W148" s="2" t="s">
        <v>182</v>
      </c>
      <c r="X148" s="2">
        <v>67.2</v>
      </c>
      <c r="Y148" s="2">
        <v>22</v>
      </c>
      <c r="Z148" s="2">
        <v>3.05</v>
      </c>
      <c r="AA148" s="2" t="s">
        <v>183</v>
      </c>
      <c r="AB148" s="2">
        <v>73.7</v>
      </c>
      <c r="AC148" s="2">
        <v>21</v>
      </c>
      <c r="AD148" s="2">
        <v>3.51</v>
      </c>
      <c r="AS148" s="2">
        <v>19</v>
      </c>
      <c r="AT148" s="1">
        <f t="shared" si="16"/>
        <v>19</v>
      </c>
      <c r="AU148" s="2" t="s">
        <v>193</v>
      </c>
      <c r="AV148" s="2">
        <v>2</v>
      </c>
      <c r="AW148" s="2" t="s">
        <v>98</v>
      </c>
      <c r="AX148" s="2" t="s">
        <v>853</v>
      </c>
      <c r="AY148" s="26">
        <v>32011</v>
      </c>
      <c r="AZ148" s="1">
        <v>22</v>
      </c>
      <c r="BA148" s="1" t="e">
        <f>IF(AND(#REF!&gt;2000000,#REF!&lt;=6000000),1,IF(AND(#REF!&gt;1000000,#REF!&lt;=2000000),2,IF(AND(#REF!&gt;500000,#REF!&lt;=1000000),3,IF(AND(#REF!&gt;1,#REF!&lt;=500000),4,0))))</f>
        <v>#REF!</v>
      </c>
      <c r="BB148" s="1" t="e">
        <f>IF(AND(#REF!&gt;1,#REF!&lt;=3),1,IF(AND(#REF!&gt;3,#REF!&lt;=5),2,IF(AND(#REF!&gt;5,#REF!&lt;=7),3,4)))</f>
        <v>#REF!</v>
      </c>
      <c r="BC148" s="1">
        <f t="shared" si="17"/>
        <v>4</v>
      </c>
      <c r="BD148" s="1">
        <f t="shared" si="18"/>
        <v>4</v>
      </c>
      <c r="BE148" s="1">
        <f t="shared" si="19"/>
        <v>0</v>
      </c>
      <c r="BF148" s="1" t="e">
        <f>IF(AND(#REF!&gt;100000,#REF!&lt;=300000),1,IF(AND(#REF!&gt;=50000,#REF!&lt;=100000),2,IF(AND(#REF!&gt;1,#REF!&lt;50000),3,4)))</f>
        <v>#REF!</v>
      </c>
      <c r="BG148" s="1" t="e">
        <f>IF(AND(#REF!&gt;1,#REF!&lt;=500000),3,IF(AND(#REF!&gt;500000,#REF!&lt;=100000),2,IF(AND(#REF!&gt;100000,#REF!&lt;=600000),3,0)))</f>
        <v>#REF!</v>
      </c>
      <c r="BH148" s="1">
        <f t="shared" si="20"/>
        <v>2</v>
      </c>
      <c r="BI148" s="27" t="e">
        <f t="shared" si="21"/>
        <v>#REF!</v>
      </c>
      <c r="BJ148" s="2"/>
    </row>
    <row r="149" spans="1:62" ht="18" customHeight="1">
      <c r="A149" s="49">
        <v>141</v>
      </c>
      <c r="B149" s="50" t="s">
        <v>1025</v>
      </c>
      <c r="C149" s="51">
        <v>108231416308</v>
      </c>
      <c r="D149" s="52" t="s">
        <v>889</v>
      </c>
      <c r="E149" s="50" t="s">
        <v>924</v>
      </c>
      <c r="F149" s="50" t="s">
        <v>1107</v>
      </c>
      <c r="G149" s="52" t="s">
        <v>808</v>
      </c>
      <c r="H149" s="60">
        <v>2.833333</v>
      </c>
      <c r="J149" s="2">
        <v>0</v>
      </c>
      <c r="M149" s="2">
        <v>0</v>
      </c>
      <c r="AS149" s="2">
        <v>1</v>
      </c>
      <c r="AT149" s="1">
        <f t="shared" si="16"/>
        <v>1</v>
      </c>
      <c r="AU149" s="2" t="s">
        <v>217</v>
      </c>
      <c r="AV149" s="2">
        <v>5</v>
      </c>
      <c r="AW149" s="2" t="s">
        <v>115</v>
      </c>
      <c r="AX149" s="2" t="s">
        <v>250</v>
      </c>
      <c r="AY149" s="26">
        <v>33021</v>
      </c>
      <c r="AZ149" s="1">
        <v>19</v>
      </c>
      <c r="BA149" s="1" t="e">
        <f>IF(AND(#REF!&gt;2000000,#REF!&lt;=6000000),1,IF(AND(#REF!&gt;1000000,#REF!&lt;=2000000),2,IF(AND(#REF!&gt;500000,#REF!&lt;=1000000),3,IF(AND(#REF!&gt;1,#REF!&lt;=500000),4,0))))</f>
        <v>#REF!</v>
      </c>
      <c r="BB149" s="1" t="e">
        <f>IF(AND(#REF!&gt;1,#REF!&lt;=3),1,IF(AND(#REF!&gt;3,#REF!&lt;=5),2,IF(AND(#REF!&gt;5,#REF!&lt;=7),3,4)))</f>
        <v>#REF!</v>
      </c>
      <c r="BC149" s="1">
        <f t="shared" si="17"/>
        <v>3</v>
      </c>
      <c r="BD149" s="1">
        <f t="shared" si="18"/>
        <v>1</v>
      </c>
      <c r="BE149" s="1">
        <f t="shared" si="19"/>
        <v>0</v>
      </c>
      <c r="BF149" s="1" t="e">
        <f>IF(AND(#REF!&gt;100000,#REF!&lt;=300000),1,IF(AND(#REF!&gt;=50000,#REF!&lt;=100000),2,IF(AND(#REF!&gt;1,#REF!&lt;50000),3,4)))</f>
        <v>#REF!</v>
      </c>
      <c r="BG149" s="1" t="e">
        <f>IF(AND(#REF!&gt;1,#REF!&lt;=500000),3,IF(AND(#REF!&gt;500000,#REF!&lt;=100000),2,IF(AND(#REF!&gt;100000,#REF!&lt;=600000),3,0)))</f>
        <v>#REF!</v>
      </c>
      <c r="BH149" s="1">
        <f t="shared" si="20"/>
        <v>5</v>
      </c>
      <c r="BI149" s="27" t="e">
        <f t="shared" si="21"/>
        <v>#REF!</v>
      </c>
      <c r="BJ149" s="2"/>
    </row>
    <row r="150" spans="1:62" ht="18" customHeight="1">
      <c r="A150" s="49">
        <v>142</v>
      </c>
      <c r="B150" s="50" t="s">
        <v>1026</v>
      </c>
      <c r="C150" s="51">
        <v>107231407136</v>
      </c>
      <c r="D150" s="52" t="s">
        <v>889</v>
      </c>
      <c r="E150" s="50" t="s">
        <v>924</v>
      </c>
      <c r="F150" s="50" t="s">
        <v>1107</v>
      </c>
      <c r="G150" s="52" t="s">
        <v>809</v>
      </c>
      <c r="H150" s="60">
        <v>2.748437</v>
      </c>
      <c r="I150" s="2">
        <v>110.9</v>
      </c>
      <c r="J150" s="2">
        <v>42</v>
      </c>
      <c r="K150" s="2" t="s">
        <v>181</v>
      </c>
      <c r="L150" s="2">
        <v>56.7</v>
      </c>
      <c r="M150" s="2">
        <v>21</v>
      </c>
      <c r="N150" s="2">
        <v>2.7</v>
      </c>
      <c r="O150" s="2" t="s">
        <v>182</v>
      </c>
      <c r="P150" s="2">
        <v>54.2</v>
      </c>
      <c r="Q150" s="2">
        <v>21</v>
      </c>
      <c r="R150" s="2">
        <v>2.58</v>
      </c>
      <c r="AS150" s="2">
        <v>2</v>
      </c>
      <c r="AT150" s="1">
        <f t="shared" si="16"/>
        <v>2</v>
      </c>
      <c r="AU150" s="2" t="s">
        <v>193</v>
      </c>
      <c r="AV150" s="2">
        <v>2</v>
      </c>
      <c r="AW150" s="2" t="s">
        <v>98</v>
      </c>
      <c r="AX150" s="2" t="s">
        <v>887</v>
      </c>
      <c r="AY150" s="26">
        <v>31646</v>
      </c>
      <c r="AZ150" s="1">
        <v>23</v>
      </c>
      <c r="BA150" s="1" t="e">
        <f>IF(AND(#REF!&gt;2000000,#REF!&lt;=6000000),1,IF(AND(#REF!&gt;1000000,#REF!&lt;=2000000),2,IF(AND(#REF!&gt;500000,#REF!&lt;=1000000),3,IF(AND(#REF!&gt;1,#REF!&lt;=500000),4,0))))</f>
        <v>#REF!</v>
      </c>
      <c r="BB150" s="1" t="e">
        <f>IF(AND(#REF!&gt;1,#REF!&lt;=3),1,IF(AND(#REF!&gt;3,#REF!&lt;=5),2,IF(AND(#REF!&gt;5,#REF!&lt;=7),3,4)))</f>
        <v>#REF!</v>
      </c>
      <c r="BC150" s="1">
        <f t="shared" si="17"/>
        <v>2</v>
      </c>
      <c r="BD150" s="1">
        <f t="shared" si="18"/>
        <v>1</v>
      </c>
      <c r="BE150" s="1">
        <f t="shared" si="19"/>
        <v>0</v>
      </c>
      <c r="BF150" s="1" t="e">
        <f>IF(AND(#REF!&gt;100000,#REF!&lt;=300000),1,IF(AND(#REF!&gt;=50000,#REF!&lt;=100000),2,IF(AND(#REF!&gt;1,#REF!&lt;50000),3,4)))</f>
        <v>#REF!</v>
      </c>
      <c r="BG150" s="1" t="e">
        <f>IF(AND(#REF!&gt;1,#REF!&lt;=500000),3,IF(AND(#REF!&gt;500000,#REF!&lt;=100000),2,IF(AND(#REF!&gt;100000,#REF!&lt;=600000),3,0)))</f>
        <v>#REF!</v>
      </c>
      <c r="BH150" s="1">
        <f t="shared" si="20"/>
        <v>2</v>
      </c>
      <c r="BI150" s="27" t="e">
        <f t="shared" si="21"/>
        <v>#REF!</v>
      </c>
      <c r="BJ150" s="2"/>
    </row>
    <row r="151" spans="1:62" ht="18" customHeight="1">
      <c r="A151" s="49">
        <v>143</v>
      </c>
      <c r="B151" s="50" t="s">
        <v>1027</v>
      </c>
      <c r="C151" s="51">
        <v>107231407142</v>
      </c>
      <c r="D151" s="52" t="s">
        <v>197</v>
      </c>
      <c r="E151" s="50" t="s">
        <v>924</v>
      </c>
      <c r="F151" s="50" t="s">
        <v>1107</v>
      </c>
      <c r="G151" s="52" t="s">
        <v>809</v>
      </c>
      <c r="H151" s="60">
        <v>3.120312</v>
      </c>
      <c r="I151" s="2">
        <v>198</v>
      </c>
      <c r="J151" s="2">
        <v>64</v>
      </c>
      <c r="K151" s="2" t="s">
        <v>181</v>
      </c>
      <c r="L151" s="2" t="s">
        <v>1028</v>
      </c>
      <c r="M151" s="2">
        <v>21</v>
      </c>
      <c r="N151" s="2" t="s">
        <v>207</v>
      </c>
      <c r="O151" s="2" t="s">
        <v>182</v>
      </c>
      <c r="P151" s="2" t="s">
        <v>1029</v>
      </c>
      <c r="Q151" s="2">
        <v>21</v>
      </c>
      <c r="R151" s="2" t="s">
        <v>220</v>
      </c>
      <c r="S151" s="2" t="s">
        <v>183</v>
      </c>
      <c r="T151" s="2" t="s">
        <v>234</v>
      </c>
      <c r="U151" s="2">
        <v>22</v>
      </c>
      <c r="V151" s="2" t="s">
        <v>228</v>
      </c>
      <c r="AS151" s="2">
        <v>1</v>
      </c>
      <c r="AT151" s="1">
        <f t="shared" si="16"/>
        <v>1</v>
      </c>
      <c r="AU151" s="2" t="s">
        <v>112</v>
      </c>
      <c r="AW151" s="2" t="s">
        <v>115</v>
      </c>
      <c r="AX151" s="2" t="s">
        <v>835</v>
      </c>
      <c r="AY151" s="26">
        <v>32644</v>
      </c>
      <c r="AZ151" s="1">
        <v>20</v>
      </c>
      <c r="BA151" s="1" t="e">
        <f>IF(AND(#REF!&gt;2000000,#REF!&lt;=6000000),1,IF(AND(#REF!&gt;1000000,#REF!&lt;=2000000),2,IF(AND(#REF!&gt;500000,#REF!&lt;=1000000),3,IF(AND(#REF!&gt;1,#REF!&lt;=500000),4,0))))</f>
        <v>#REF!</v>
      </c>
      <c r="BB151" s="1" t="e">
        <f>IF(AND(#REF!&gt;1,#REF!&lt;=3),1,IF(AND(#REF!&gt;3,#REF!&lt;=5),2,IF(AND(#REF!&gt;5,#REF!&lt;=7),3,4)))</f>
        <v>#REF!</v>
      </c>
      <c r="BC151" s="1">
        <f t="shared" si="17"/>
        <v>3</v>
      </c>
      <c r="BD151" s="1">
        <f t="shared" si="18"/>
        <v>1</v>
      </c>
      <c r="BE151" s="1">
        <f t="shared" si="19"/>
        <v>0</v>
      </c>
      <c r="BF151" s="1" t="e">
        <f>IF(AND(#REF!&gt;100000,#REF!&lt;=300000),1,IF(AND(#REF!&gt;=50000,#REF!&lt;=100000),2,IF(AND(#REF!&gt;1,#REF!&lt;50000),3,4)))</f>
        <v>#REF!</v>
      </c>
      <c r="BG151" s="1" t="e">
        <f>IF(AND(#REF!&gt;1,#REF!&lt;=500000),3,IF(AND(#REF!&gt;500000,#REF!&lt;=100000),2,IF(AND(#REF!&gt;100000,#REF!&lt;=600000),3,0)))</f>
        <v>#REF!</v>
      </c>
      <c r="BH151" s="1">
        <f t="shared" si="20"/>
        <v>0</v>
      </c>
      <c r="BI151" s="27" t="e">
        <f t="shared" si="21"/>
        <v>#REF!</v>
      </c>
      <c r="BJ151" s="2"/>
    </row>
    <row r="152" spans="1:62" ht="18" customHeight="1">
      <c r="A152" s="49">
        <v>144</v>
      </c>
      <c r="B152" s="50" t="s">
        <v>1030</v>
      </c>
      <c r="C152" s="51">
        <v>107231407122</v>
      </c>
      <c r="D152" s="52" t="s">
        <v>889</v>
      </c>
      <c r="E152" s="50" t="s">
        <v>924</v>
      </c>
      <c r="F152" s="50" t="s">
        <v>1107</v>
      </c>
      <c r="G152" s="52" t="s">
        <v>809</v>
      </c>
      <c r="H152" s="60">
        <v>3.25625</v>
      </c>
      <c r="I152" s="2">
        <v>137</v>
      </c>
      <c r="J152" s="2">
        <v>42</v>
      </c>
      <c r="K152" s="2" t="s">
        <v>181</v>
      </c>
      <c r="L152" s="2" t="s">
        <v>229</v>
      </c>
      <c r="M152" s="2">
        <v>21</v>
      </c>
      <c r="N152" s="2" t="s">
        <v>187</v>
      </c>
      <c r="O152" s="2" t="s">
        <v>182</v>
      </c>
      <c r="P152" s="2" t="s">
        <v>909</v>
      </c>
      <c r="Q152" s="2">
        <v>21</v>
      </c>
      <c r="R152" s="2" t="s">
        <v>228</v>
      </c>
      <c r="AS152" s="2">
        <v>6</v>
      </c>
      <c r="AT152" s="1">
        <f t="shared" si="16"/>
        <v>6</v>
      </c>
      <c r="AU152" s="2" t="s">
        <v>217</v>
      </c>
      <c r="AV152" s="2">
        <v>5</v>
      </c>
      <c r="AW152" s="2" t="s">
        <v>893</v>
      </c>
      <c r="AX152" s="2" t="s">
        <v>1031</v>
      </c>
      <c r="AY152" s="26">
        <v>32628</v>
      </c>
      <c r="AZ152" s="1">
        <v>20</v>
      </c>
      <c r="BA152" s="1" t="e">
        <f>IF(AND(#REF!&gt;2000000,#REF!&lt;=6000000),1,IF(AND(#REF!&gt;1000000,#REF!&lt;=2000000),2,IF(AND(#REF!&gt;500000,#REF!&lt;=1000000),3,IF(AND(#REF!&gt;1,#REF!&lt;=500000),4,0))))</f>
        <v>#REF!</v>
      </c>
      <c r="BB152" s="1" t="e">
        <f>IF(AND(#REF!&gt;1,#REF!&lt;=3),1,IF(AND(#REF!&gt;3,#REF!&lt;=5),2,IF(AND(#REF!&gt;5,#REF!&lt;=7),3,4)))</f>
        <v>#REF!</v>
      </c>
      <c r="BC152" s="1">
        <f t="shared" si="17"/>
        <v>4</v>
      </c>
      <c r="BD152" s="1">
        <f t="shared" si="18"/>
        <v>2</v>
      </c>
      <c r="BE152" s="1">
        <f t="shared" si="19"/>
        <v>0</v>
      </c>
      <c r="BF152" s="1" t="e">
        <f>IF(AND(#REF!&gt;100000,#REF!&lt;=300000),1,IF(AND(#REF!&gt;=50000,#REF!&lt;=100000),2,IF(AND(#REF!&gt;1,#REF!&lt;50000),3,4)))</f>
        <v>#REF!</v>
      </c>
      <c r="BG152" s="1" t="e">
        <f>IF(AND(#REF!&gt;1,#REF!&lt;=500000),3,IF(AND(#REF!&gt;500000,#REF!&lt;=100000),2,IF(AND(#REF!&gt;100000,#REF!&lt;=600000),3,0)))</f>
        <v>#REF!</v>
      </c>
      <c r="BH152" s="1">
        <f t="shared" si="20"/>
        <v>5</v>
      </c>
      <c r="BI152" s="27" t="e">
        <f t="shared" si="21"/>
        <v>#REF!</v>
      </c>
      <c r="BJ152" s="2"/>
    </row>
    <row r="153" spans="1:62" ht="18" customHeight="1">
      <c r="A153" s="49">
        <v>145</v>
      </c>
      <c r="B153" s="50" t="s">
        <v>1032</v>
      </c>
      <c r="C153" s="51">
        <v>107231410591</v>
      </c>
      <c r="D153" s="52" t="s">
        <v>889</v>
      </c>
      <c r="E153" s="50" t="s">
        <v>924</v>
      </c>
      <c r="F153" s="50" t="s">
        <v>1107</v>
      </c>
      <c r="G153" s="52" t="s">
        <v>809</v>
      </c>
      <c r="H153" s="60">
        <v>3.292187</v>
      </c>
      <c r="I153" s="2">
        <v>140</v>
      </c>
      <c r="J153" s="2">
        <v>42</v>
      </c>
      <c r="K153" s="2" t="s">
        <v>181</v>
      </c>
      <c r="L153" s="2" t="s">
        <v>244</v>
      </c>
      <c r="M153" s="2">
        <v>21</v>
      </c>
      <c r="N153" s="2" t="s">
        <v>202</v>
      </c>
      <c r="O153" s="2" t="s">
        <v>182</v>
      </c>
      <c r="P153" s="2" t="s">
        <v>903</v>
      </c>
      <c r="Q153" s="2">
        <v>21</v>
      </c>
      <c r="R153" s="2" t="s">
        <v>208</v>
      </c>
      <c r="AS153" s="2">
        <v>2</v>
      </c>
      <c r="AT153" s="1">
        <f t="shared" si="16"/>
        <v>2</v>
      </c>
      <c r="AW153" s="2" t="s">
        <v>893</v>
      </c>
      <c r="AX153" s="2" t="s">
        <v>878</v>
      </c>
      <c r="AY153" s="26">
        <v>32178</v>
      </c>
      <c r="AZ153" s="1">
        <v>21</v>
      </c>
      <c r="BA153" s="1" t="e">
        <f>IF(AND(#REF!&gt;2000000,#REF!&lt;=6000000),1,IF(AND(#REF!&gt;1000000,#REF!&lt;=2000000),2,IF(AND(#REF!&gt;500000,#REF!&lt;=1000000),3,IF(AND(#REF!&gt;1,#REF!&lt;=500000),4,0))))</f>
        <v>#REF!</v>
      </c>
      <c r="BB153" s="1" t="e">
        <f>IF(AND(#REF!&gt;1,#REF!&lt;=3),1,IF(AND(#REF!&gt;3,#REF!&lt;=5),2,IF(AND(#REF!&gt;5,#REF!&lt;=7),3,4)))</f>
        <v>#REF!</v>
      </c>
      <c r="BC153" s="1">
        <f t="shared" si="17"/>
        <v>4</v>
      </c>
      <c r="BD153" s="1">
        <f t="shared" si="18"/>
        <v>1</v>
      </c>
      <c r="BE153" s="1">
        <f t="shared" si="19"/>
        <v>0</v>
      </c>
      <c r="BF153" s="1" t="e">
        <f>IF(AND(#REF!&gt;100000,#REF!&lt;=300000),1,IF(AND(#REF!&gt;=50000,#REF!&lt;=100000),2,IF(AND(#REF!&gt;1,#REF!&lt;50000),3,4)))</f>
        <v>#REF!</v>
      </c>
      <c r="BG153" s="1" t="e">
        <f>IF(AND(#REF!&gt;1,#REF!&lt;=500000),3,IF(AND(#REF!&gt;500000,#REF!&lt;=100000),2,IF(AND(#REF!&gt;100000,#REF!&lt;=600000),3,0)))</f>
        <v>#REF!</v>
      </c>
      <c r="BH153" s="1">
        <f t="shared" si="20"/>
        <v>0</v>
      </c>
      <c r="BI153" s="27" t="e">
        <f t="shared" si="21"/>
        <v>#REF!</v>
      </c>
      <c r="BJ153" s="2"/>
    </row>
    <row r="154" spans="1:62" ht="18" customHeight="1">
      <c r="A154" s="49">
        <v>146</v>
      </c>
      <c r="B154" s="50" t="s">
        <v>1033</v>
      </c>
      <c r="C154" s="51">
        <v>106231400761</v>
      </c>
      <c r="D154" s="52" t="s">
        <v>278</v>
      </c>
      <c r="E154" s="50" t="s">
        <v>924</v>
      </c>
      <c r="F154" s="50" t="s">
        <v>1107</v>
      </c>
      <c r="G154" s="52" t="s">
        <v>810</v>
      </c>
      <c r="H154" s="60">
        <v>2.885981</v>
      </c>
      <c r="I154" s="2">
        <v>306</v>
      </c>
      <c r="J154" s="2">
        <v>107</v>
      </c>
      <c r="K154" s="2" t="s">
        <v>176</v>
      </c>
      <c r="L154" s="2" t="s">
        <v>1034</v>
      </c>
      <c r="M154" s="2">
        <v>21</v>
      </c>
      <c r="N154" s="2" t="s">
        <v>1035</v>
      </c>
      <c r="O154" s="2" t="s">
        <v>178</v>
      </c>
      <c r="P154" s="2" t="s">
        <v>948</v>
      </c>
      <c r="Q154" s="2">
        <v>21</v>
      </c>
      <c r="R154" s="2" t="s">
        <v>220</v>
      </c>
      <c r="S154" s="2" t="s">
        <v>181</v>
      </c>
      <c r="T154" s="2" t="s">
        <v>1036</v>
      </c>
      <c r="U154" s="2">
        <v>22</v>
      </c>
      <c r="V154" s="2" t="s">
        <v>837</v>
      </c>
      <c r="W154" s="2" t="s">
        <v>182</v>
      </c>
      <c r="X154" s="2" t="s">
        <v>1037</v>
      </c>
      <c r="Y154" s="2">
        <v>22</v>
      </c>
      <c r="Z154" s="2" t="s">
        <v>173</v>
      </c>
      <c r="AA154" s="2" t="s">
        <v>183</v>
      </c>
      <c r="AB154" s="2" t="s">
        <v>1038</v>
      </c>
      <c r="AC154" s="2">
        <v>21</v>
      </c>
      <c r="AD154" s="2" t="s">
        <v>1035</v>
      </c>
      <c r="AS154" s="2">
        <v>3</v>
      </c>
      <c r="AT154" s="1">
        <f t="shared" si="16"/>
        <v>3</v>
      </c>
      <c r="AU154" s="2" t="s">
        <v>185</v>
      </c>
      <c r="AV154" s="2">
        <v>5</v>
      </c>
      <c r="AW154" s="2" t="s">
        <v>893</v>
      </c>
      <c r="AX154" s="2" t="s">
        <v>853</v>
      </c>
      <c r="AY154" s="26">
        <v>31912</v>
      </c>
      <c r="AZ154" s="1">
        <v>22</v>
      </c>
      <c r="BA154" s="1" t="e">
        <f>IF(AND(#REF!&gt;2000000,#REF!&lt;=6000000),1,IF(AND(#REF!&gt;1000000,#REF!&lt;=2000000),2,IF(AND(#REF!&gt;500000,#REF!&lt;=1000000),3,IF(AND(#REF!&gt;1,#REF!&lt;=500000),4,0))))</f>
        <v>#REF!</v>
      </c>
      <c r="BB154" s="1" t="e">
        <f>IF(AND(#REF!&gt;1,#REF!&lt;=3),1,IF(AND(#REF!&gt;3,#REF!&lt;=5),2,IF(AND(#REF!&gt;5,#REF!&lt;=7),3,4)))</f>
        <v>#REF!</v>
      </c>
      <c r="BC154" s="1">
        <f t="shared" si="17"/>
        <v>3</v>
      </c>
      <c r="BD154" s="1">
        <f t="shared" si="18"/>
        <v>1</v>
      </c>
      <c r="BE154" s="1">
        <f t="shared" si="19"/>
        <v>0</v>
      </c>
      <c r="BF154" s="1" t="e">
        <f>IF(AND(#REF!&gt;100000,#REF!&lt;=300000),1,IF(AND(#REF!&gt;=50000,#REF!&lt;=100000),2,IF(AND(#REF!&gt;1,#REF!&lt;50000),3,4)))</f>
        <v>#REF!</v>
      </c>
      <c r="BG154" s="1" t="e">
        <f>IF(AND(#REF!&gt;1,#REF!&lt;=500000),3,IF(AND(#REF!&gt;500000,#REF!&lt;=100000),2,IF(AND(#REF!&gt;100000,#REF!&lt;=600000),3,0)))</f>
        <v>#REF!</v>
      </c>
      <c r="BH154" s="1">
        <f t="shared" si="20"/>
        <v>5</v>
      </c>
      <c r="BI154" s="27" t="e">
        <f t="shared" si="21"/>
        <v>#REF!</v>
      </c>
      <c r="BJ154" s="2"/>
    </row>
    <row r="155" spans="1:62" ht="18" customHeight="1">
      <c r="A155" s="49">
        <v>147</v>
      </c>
      <c r="B155" s="50" t="s">
        <v>1039</v>
      </c>
      <c r="C155" s="51">
        <v>107241410626</v>
      </c>
      <c r="D155" s="52" t="s">
        <v>889</v>
      </c>
      <c r="E155" s="50" t="s">
        <v>924</v>
      </c>
      <c r="F155" s="50" t="s">
        <v>1108</v>
      </c>
      <c r="G155" s="52" t="s">
        <v>809</v>
      </c>
      <c r="H155" s="60">
        <v>2.827692</v>
      </c>
      <c r="I155" s="2">
        <v>183</v>
      </c>
      <c r="J155" s="2">
        <v>65</v>
      </c>
      <c r="K155" s="2" t="s">
        <v>181</v>
      </c>
      <c r="L155" s="2">
        <v>59</v>
      </c>
      <c r="M155" s="2">
        <v>22</v>
      </c>
      <c r="N155" s="2" t="s">
        <v>926</v>
      </c>
      <c r="O155" s="2" t="s">
        <v>182</v>
      </c>
      <c r="P155" s="2" t="s">
        <v>851</v>
      </c>
      <c r="Q155" s="2">
        <v>21</v>
      </c>
      <c r="R155" s="2" t="s">
        <v>173</v>
      </c>
      <c r="S155" s="2" t="s">
        <v>183</v>
      </c>
      <c r="T155" s="2" t="s">
        <v>1040</v>
      </c>
      <c r="U155" s="2">
        <v>22</v>
      </c>
      <c r="V155" s="2" t="s">
        <v>846</v>
      </c>
      <c r="AS155" s="2">
        <v>1</v>
      </c>
      <c r="AT155" s="1">
        <f t="shared" si="16"/>
        <v>1</v>
      </c>
      <c r="AU155" s="2" t="s">
        <v>185</v>
      </c>
      <c r="AV155" s="2">
        <v>5</v>
      </c>
      <c r="AW155" s="2" t="s">
        <v>115</v>
      </c>
      <c r="AX155" s="2" t="s">
        <v>1041</v>
      </c>
      <c r="AY155" s="26">
        <v>32592</v>
      </c>
      <c r="AZ155" s="1">
        <v>20</v>
      </c>
      <c r="BA155" s="1" t="e">
        <f>IF(AND(#REF!&gt;2000000,#REF!&lt;=6000000),1,IF(AND(#REF!&gt;1000000,#REF!&lt;=2000000),2,IF(AND(#REF!&gt;500000,#REF!&lt;=1000000),3,IF(AND(#REF!&gt;1,#REF!&lt;=500000),4,0))))</f>
        <v>#REF!</v>
      </c>
      <c r="BB155" s="1" t="e">
        <f>IF(AND(#REF!&gt;1,#REF!&lt;=3),1,IF(AND(#REF!&gt;3,#REF!&lt;=5),2,IF(AND(#REF!&gt;5,#REF!&lt;=7),3,4)))</f>
        <v>#REF!</v>
      </c>
      <c r="BC155" s="1">
        <f t="shared" si="17"/>
        <v>3</v>
      </c>
      <c r="BD155" s="1">
        <f t="shared" si="18"/>
        <v>1</v>
      </c>
      <c r="BE155" s="1">
        <f t="shared" si="19"/>
        <v>0</v>
      </c>
      <c r="BF155" s="1" t="e">
        <f>IF(AND(#REF!&gt;100000,#REF!&lt;=300000),1,IF(AND(#REF!&gt;=50000,#REF!&lt;=100000),2,IF(AND(#REF!&gt;1,#REF!&lt;50000),3,4)))</f>
        <v>#REF!</v>
      </c>
      <c r="BG155" s="1" t="e">
        <f>IF(AND(#REF!&gt;1,#REF!&lt;=500000),3,IF(AND(#REF!&gt;500000,#REF!&lt;=100000),2,IF(AND(#REF!&gt;100000,#REF!&lt;=600000),3,0)))</f>
        <v>#REF!</v>
      </c>
      <c r="BH155" s="1">
        <f t="shared" si="20"/>
        <v>5</v>
      </c>
      <c r="BI155" s="27" t="e">
        <f t="shared" si="21"/>
        <v>#REF!</v>
      </c>
      <c r="BJ155" s="2"/>
    </row>
    <row r="156" spans="1:62" ht="18" customHeight="1">
      <c r="A156" s="49">
        <v>148</v>
      </c>
      <c r="B156" s="50" t="s">
        <v>1042</v>
      </c>
      <c r="C156" s="51">
        <v>107241410630</v>
      </c>
      <c r="D156" s="52" t="s">
        <v>889</v>
      </c>
      <c r="E156" s="50" t="s">
        <v>924</v>
      </c>
      <c r="F156" s="50" t="s">
        <v>1108</v>
      </c>
      <c r="G156" s="52" t="s">
        <v>809</v>
      </c>
      <c r="H156" s="60">
        <v>3.1</v>
      </c>
      <c r="I156" s="2">
        <v>201.5</v>
      </c>
      <c r="J156" s="2">
        <v>65</v>
      </c>
      <c r="K156" s="2" t="s">
        <v>181</v>
      </c>
      <c r="L156" s="2">
        <v>63</v>
      </c>
      <c r="M156" s="2">
        <v>22</v>
      </c>
      <c r="N156" s="2">
        <v>2.86</v>
      </c>
      <c r="O156" s="2" t="s">
        <v>182</v>
      </c>
      <c r="P156" s="2">
        <v>72.2</v>
      </c>
      <c r="Q156" s="2">
        <v>21</v>
      </c>
      <c r="R156" s="2">
        <v>3.44</v>
      </c>
      <c r="S156" s="2" t="s">
        <v>183</v>
      </c>
      <c r="T156" s="2">
        <v>66.3</v>
      </c>
      <c r="U156" s="2">
        <v>22</v>
      </c>
      <c r="V156" s="2">
        <v>3.01</v>
      </c>
      <c r="AS156" s="2">
        <v>1</v>
      </c>
      <c r="AT156" s="1">
        <f t="shared" si="16"/>
        <v>1</v>
      </c>
      <c r="AU156" s="2" t="s">
        <v>185</v>
      </c>
      <c r="AV156" s="2">
        <v>5</v>
      </c>
      <c r="AW156" s="2" t="s">
        <v>98</v>
      </c>
      <c r="AX156" s="2" t="s">
        <v>250</v>
      </c>
      <c r="AY156" s="26">
        <v>32472</v>
      </c>
      <c r="AZ156" s="1">
        <v>21</v>
      </c>
      <c r="BA156" s="1" t="e">
        <f>IF(AND(#REF!&gt;2000000,#REF!&lt;=6000000),1,IF(AND(#REF!&gt;1000000,#REF!&lt;=2000000),2,IF(AND(#REF!&gt;500000,#REF!&lt;=1000000),3,IF(AND(#REF!&gt;1,#REF!&lt;=500000),4,0))))</f>
        <v>#REF!</v>
      </c>
      <c r="BB156" s="1" t="e">
        <f>IF(AND(#REF!&gt;1,#REF!&lt;=3),1,IF(AND(#REF!&gt;3,#REF!&lt;=5),2,IF(AND(#REF!&gt;5,#REF!&lt;=7),3,4)))</f>
        <v>#REF!</v>
      </c>
      <c r="BC156" s="1">
        <f t="shared" si="17"/>
        <v>3</v>
      </c>
      <c r="BD156" s="1">
        <f t="shared" si="18"/>
        <v>1</v>
      </c>
      <c r="BE156" s="1">
        <f t="shared" si="19"/>
        <v>0</v>
      </c>
      <c r="BF156" s="1" t="e">
        <f>IF(AND(#REF!&gt;100000,#REF!&lt;=300000),1,IF(AND(#REF!&gt;=50000,#REF!&lt;=100000),2,IF(AND(#REF!&gt;1,#REF!&lt;50000),3,4)))</f>
        <v>#REF!</v>
      </c>
      <c r="BG156" s="1" t="e">
        <f>IF(AND(#REF!&gt;1,#REF!&lt;=500000),3,IF(AND(#REF!&gt;500000,#REF!&lt;=100000),2,IF(AND(#REF!&gt;100000,#REF!&lt;=600000),3,0)))</f>
        <v>#REF!</v>
      </c>
      <c r="BH156" s="1">
        <f t="shared" si="20"/>
        <v>5</v>
      </c>
      <c r="BI156" s="27" t="e">
        <f t="shared" si="21"/>
        <v>#REF!</v>
      </c>
      <c r="BJ156" s="2"/>
    </row>
    <row r="157" spans="1:62" ht="18" customHeight="1">
      <c r="A157" s="49">
        <v>149</v>
      </c>
      <c r="B157" s="50" t="s">
        <v>1043</v>
      </c>
      <c r="C157" s="51">
        <v>106241400184</v>
      </c>
      <c r="D157" s="52" t="s">
        <v>278</v>
      </c>
      <c r="E157" s="50" t="s">
        <v>924</v>
      </c>
      <c r="F157" s="50" t="s">
        <v>1108</v>
      </c>
      <c r="G157" s="52" t="s">
        <v>810</v>
      </c>
      <c r="H157" s="60">
        <v>2.846728</v>
      </c>
      <c r="I157" s="41">
        <v>302</v>
      </c>
      <c r="J157" s="18">
        <v>107</v>
      </c>
      <c r="K157" s="18" t="s">
        <v>176</v>
      </c>
      <c r="L157" s="18" t="s">
        <v>99</v>
      </c>
      <c r="M157" s="18">
        <v>22</v>
      </c>
      <c r="N157" s="18" t="s">
        <v>846</v>
      </c>
      <c r="O157" s="18" t="s">
        <v>178</v>
      </c>
      <c r="P157" s="18" t="s">
        <v>933</v>
      </c>
      <c r="Q157" s="18">
        <v>21</v>
      </c>
      <c r="R157" s="18" t="s">
        <v>173</v>
      </c>
      <c r="S157" s="18" t="s">
        <v>181</v>
      </c>
      <c r="T157" s="18" t="s">
        <v>1036</v>
      </c>
      <c r="U157" s="18">
        <v>22</v>
      </c>
      <c r="V157" s="18" t="s">
        <v>837</v>
      </c>
      <c r="W157" s="18" t="s">
        <v>182</v>
      </c>
      <c r="X157" s="18" t="s">
        <v>1044</v>
      </c>
      <c r="Y157" s="18">
        <v>21</v>
      </c>
      <c r="Z157" s="18" t="s">
        <v>858</v>
      </c>
      <c r="AA157" s="18" t="s">
        <v>183</v>
      </c>
      <c r="AB157" s="18" t="s">
        <v>1045</v>
      </c>
      <c r="AC157" s="18">
        <v>21</v>
      </c>
      <c r="AD157" s="18">
        <v>3</v>
      </c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>
        <v>2</v>
      </c>
      <c r="AT157" s="19">
        <f t="shared" si="16"/>
        <v>2</v>
      </c>
      <c r="AU157" s="18" t="s">
        <v>193</v>
      </c>
      <c r="AV157" s="18">
        <v>2</v>
      </c>
      <c r="AW157" s="18" t="s">
        <v>98</v>
      </c>
      <c r="AX157" s="18" t="s">
        <v>1046</v>
      </c>
      <c r="AY157" s="20">
        <v>32192</v>
      </c>
      <c r="AZ157" s="19">
        <v>21</v>
      </c>
      <c r="BA157" s="19" t="e">
        <f>IF(AND(#REF!&gt;2000000,#REF!&lt;=6000000),1,IF(AND(#REF!&gt;1000000,#REF!&lt;=2000000),2,IF(AND(#REF!&gt;500000,#REF!&lt;=1000000),3,IF(AND(#REF!&gt;1,#REF!&lt;=500000),4,0))))</f>
        <v>#REF!</v>
      </c>
      <c r="BB157" s="19" t="e">
        <f>IF(AND(#REF!&gt;1,#REF!&lt;=3),1,IF(AND(#REF!&gt;3,#REF!&lt;=5),2,IF(AND(#REF!&gt;5,#REF!&lt;=7),3,4)))</f>
        <v>#REF!</v>
      </c>
      <c r="BC157" s="19">
        <f t="shared" si="17"/>
        <v>3</v>
      </c>
      <c r="BD157" s="19">
        <f t="shared" si="18"/>
        <v>1</v>
      </c>
      <c r="BE157" s="19">
        <f t="shared" si="19"/>
        <v>0</v>
      </c>
      <c r="BF157" s="19" t="e">
        <f>IF(AND(#REF!&gt;100000,#REF!&lt;=300000),1,IF(AND(#REF!&gt;=50000,#REF!&lt;=100000),2,IF(AND(#REF!&gt;1,#REF!&lt;50000),3,4)))</f>
        <v>#REF!</v>
      </c>
      <c r="BG157" s="19" t="e">
        <f>IF(AND(#REF!&gt;1,#REF!&lt;=500000),3,IF(AND(#REF!&gt;500000,#REF!&lt;=100000),2,IF(AND(#REF!&gt;100000,#REF!&lt;=600000),3,0)))</f>
        <v>#REF!</v>
      </c>
      <c r="BH157" s="19">
        <f t="shared" si="20"/>
        <v>2</v>
      </c>
      <c r="BI157" s="21" t="e">
        <f t="shared" si="21"/>
        <v>#REF!</v>
      </c>
      <c r="BJ157" s="2"/>
    </row>
    <row r="158" spans="1:62" ht="18" customHeight="1">
      <c r="A158" s="49">
        <v>150</v>
      </c>
      <c r="B158" s="50" t="s">
        <v>1047</v>
      </c>
      <c r="C158" s="51">
        <v>107241407148</v>
      </c>
      <c r="D158" s="52" t="s">
        <v>197</v>
      </c>
      <c r="E158" s="50" t="s">
        <v>924</v>
      </c>
      <c r="F158" s="50" t="s">
        <v>1108</v>
      </c>
      <c r="G158" s="52" t="s">
        <v>809</v>
      </c>
      <c r="H158" s="60">
        <v>2.638461</v>
      </c>
      <c r="I158" s="41">
        <v>171.5</v>
      </c>
      <c r="J158" s="18">
        <v>65</v>
      </c>
      <c r="K158" s="18" t="s">
        <v>181</v>
      </c>
      <c r="L158" s="18">
        <v>57.8</v>
      </c>
      <c r="M158" s="18">
        <v>22</v>
      </c>
      <c r="N158" s="18">
        <v>2.63</v>
      </c>
      <c r="O158" s="18" t="s">
        <v>182</v>
      </c>
      <c r="P158" s="18">
        <v>59.2</v>
      </c>
      <c r="Q158" s="18">
        <v>21</v>
      </c>
      <c r="R158" s="18">
        <v>2.82</v>
      </c>
      <c r="S158" s="18" t="s">
        <v>183</v>
      </c>
      <c r="T158" s="18">
        <v>54.5</v>
      </c>
      <c r="U158" s="18">
        <v>22</v>
      </c>
      <c r="V158" s="18">
        <v>2.48</v>
      </c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>
        <v>1</v>
      </c>
      <c r="AT158" s="19">
        <f t="shared" si="16"/>
        <v>1</v>
      </c>
      <c r="AU158" s="18" t="s">
        <v>112</v>
      </c>
      <c r="AV158" s="18"/>
      <c r="AW158" s="18" t="s">
        <v>115</v>
      </c>
      <c r="AX158" s="18" t="s">
        <v>250</v>
      </c>
      <c r="AY158" s="20">
        <v>32476</v>
      </c>
      <c r="AZ158" s="19">
        <v>21</v>
      </c>
      <c r="BA158" s="19" t="e">
        <f>IF(AND(#REF!&gt;2000000,#REF!&lt;=6000000),1,IF(AND(#REF!&gt;1000000,#REF!&lt;=2000000),2,IF(AND(#REF!&gt;500000,#REF!&lt;=1000000),3,IF(AND(#REF!&gt;1,#REF!&lt;=500000),4,0))))</f>
        <v>#REF!</v>
      </c>
      <c r="BB158" s="19" t="e">
        <f>IF(AND(#REF!&gt;1,#REF!&lt;=3),1,IF(AND(#REF!&gt;3,#REF!&lt;=5),2,IF(AND(#REF!&gt;5,#REF!&lt;=7),3,4)))</f>
        <v>#REF!</v>
      </c>
      <c r="BC158" s="19">
        <f t="shared" si="17"/>
        <v>2</v>
      </c>
      <c r="BD158" s="19">
        <f t="shared" si="18"/>
        <v>1</v>
      </c>
      <c r="BE158" s="19">
        <f t="shared" si="19"/>
        <v>0</v>
      </c>
      <c r="BF158" s="19" t="e">
        <f>IF(AND(#REF!&gt;100000,#REF!&lt;=300000),1,IF(AND(#REF!&gt;=50000,#REF!&lt;=100000),2,IF(AND(#REF!&gt;1,#REF!&lt;50000),3,4)))</f>
        <v>#REF!</v>
      </c>
      <c r="BG158" s="19" t="e">
        <f>IF(AND(#REF!&gt;1,#REF!&lt;=500000),3,IF(AND(#REF!&gt;500000,#REF!&lt;=100000),2,IF(AND(#REF!&gt;100000,#REF!&lt;=600000),3,0)))</f>
        <v>#REF!</v>
      </c>
      <c r="BH158" s="19">
        <f t="shared" si="20"/>
        <v>0</v>
      </c>
      <c r="BI158" s="21" t="e">
        <f t="shared" si="21"/>
        <v>#REF!</v>
      </c>
      <c r="BJ158" s="2"/>
    </row>
    <row r="159" spans="1:62" ht="18" customHeight="1">
      <c r="A159" s="49">
        <v>151</v>
      </c>
      <c r="B159" s="50" t="s">
        <v>1048</v>
      </c>
      <c r="C159" s="51">
        <v>106241402976</v>
      </c>
      <c r="D159" s="52" t="s">
        <v>889</v>
      </c>
      <c r="E159" s="50" t="s">
        <v>924</v>
      </c>
      <c r="F159" s="50" t="s">
        <v>1108</v>
      </c>
      <c r="G159" s="52" t="s">
        <v>810</v>
      </c>
      <c r="H159" s="60">
        <v>3.231775</v>
      </c>
      <c r="I159" s="41">
        <v>343</v>
      </c>
      <c r="J159" s="18">
        <v>107</v>
      </c>
      <c r="K159" s="18" t="s">
        <v>176</v>
      </c>
      <c r="L159" s="18" t="s">
        <v>841</v>
      </c>
      <c r="M159" s="18">
        <v>22</v>
      </c>
      <c r="N159" s="18" t="s">
        <v>173</v>
      </c>
      <c r="O159" s="18" t="s">
        <v>178</v>
      </c>
      <c r="P159" s="18" t="s">
        <v>901</v>
      </c>
      <c r="Q159" s="18">
        <v>21</v>
      </c>
      <c r="R159" s="18" t="s">
        <v>187</v>
      </c>
      <c r="S159" s="18" t="s">
        <v>181</v>
      </c>
      <c r="T159" s="18" t="s">
        <v>836</v>
      </c>
      <c r="U159" s="18">
        <v>22</v>
      </c>
      <c r="V159" s="18" t="s">
        <v>842</v>
      </c>
      <c r="W159" s="18" t="s">
        <v>182</v>
      </c>
      <c r="X159" s="18">
        <v>63</v>
      </c>
      <c r="Y159" s="18">
        <v>21</v>
      </c>
      <c r="Z159" s="18">
        <v>3</v>
      </c>
      <c r="AA159" s="18" t="s">
        <v>183</v>
      </c>
      <c r="AB159" s="18" t="s">
        <v>88</v>
      </c>
      <c r="AC159" s="18">
        <v>21</v>
      </c>
      <c r="AD159" s="18" t="s">
        <v>202</v>
      </c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>
        <v>3</v>
      </c>
      <c r="AT159" s="19">
        <f t="shared" si="16"/>
        <v>3</v>
      </c>
      <c r="AU159" s="18" t="s">
        <v>185</v>
      </c>
      <c r="AV159" s="18">
        <v>5</v>
      </c>
      <c r="AW159" s="18" t="s">
        <v>893</v>
      </c>
      <c r="AX159" s="18" t="s">
        <v>250</v>
      </c>
      <c r="AY159" s="20">
        <v>31924</v>
      </c>
      <c r="AZ159" s="19">
        <v>22</v>
      </c>
      <c r="BA159" s="19" t="e">
        <f>IF(AND(#REF!&gt;2000000,#REF!&lt;=6000000),1,IF(AND(#REF!&gt;1000000,#REF!&lt;=2000000),2,IF(AND(#REF!&gt;500000,#REF!&lt;=1000000),3,IF(AND(#REF!&gt;1,#REF!&lt;=500000),4,0))))</f>
        <v>#REF!</v>
      </c>
      <c r="BB159" s="19" t="e">
        <f>IF(AND(#REF!&gt;1,#REF!&lt;=3),1,IF(AND(#REF!&gt;3,#REF!&lt;=5),2,IF(AND(#REF!&gt;5,#REF!&lt;=7),3,4)))</f>
        <v>#REF!</v>
      </c>
      <c r="BC159" s="19">
        <f t="shared" si="17"/>
        <v>3</v>
      </c>
      <c r="BD159" s="19">
        <f t="shared" si="18"/>
        <v>1</v>
      </c>
      <c r="BE159" s="19">
        <f t="shared" si="19"/>
        <v>0</v>
      </c>
      <c r="BF159" s="19" t="e">
        <f>IF(AND(#REF!&gt;100000,#REF!&lt;=300000),1,IF(AND(#REF!&gt;=50000,#REF!&lt;=100000),2,IF(AND(#REF!&gt;1,#REF!&lt;50000),3,4)))</f>
        <v>#REF!</v>
      </c>
      <c r="BG159" s="19" t="e">
        <f>IF(AND(#REF!&gt;1,#REF!&lt;=500000),3,IF(AND(#REF!&gt;500000,#REF!&lt;=100000),2,IF(AND(#REF!&gt;100000,#REF!&lt;=600000),3,0)))</f>
        <v>#REF!</v>
      </c>
      <c r="BH159" s="19">
        <f t="shared" si="20"/>
        <v>5</v>
      </c>
      <c r="BI159" s="21" t="e">
        <f t="shared" si="21"/>
        <v>#REF!</v>
      </c>
      <c r="BJ159" s="2"/>
    </row>
    <row r="160" spans="1:62" ht="18" customHeight="1">
      <c r="A160" s="49">
        <v>152</v>
      </c>
      <c r="B160" s="50" t="s">
        <v>1049</v>
      </c>
      <c r="C160" s="51">
        <v>107251410689</v>
      </c>
      <c r="D160" s="52" t="s">
        <v>889</v>
      </c>
      <c r="E160" s="50" t="s">
        <v>924</v>
      </c>
      <c r="F160" s="50" t="s">
        <v>1109</v>
      </c>
      <c r="G160" s="52" t="s">
        <v>809</v>
      </c>
      <c r="H160" s="60">
        <v>2.937704</v>
      </c>
      <c r="I160" s="41">
        <v>179.2</v>
      </c>
      <c r="J160" s="18">
        <v>61</v>
      </c>
      <c r="K160" s="18" t="s">
        <v>181</v>
      </c>
      <c r="L160" s="18">
        <v>61.3</v>
      </c>
      <c r="M160" s="18">
        <v>21</v>
      </c>
      <c r="N160" s="18">
        <v>2.92</v>
      </c>
      <c r="O160" s="18" t="s">
        <v>182</v>
      </c>
      <c r="P160" s="18">
        <v>59.7</v>
      </c>
      <c r="Q160" s="18">
        <v>20</v>
      </c>
      <c r="R160" s="18">
        <v>2.99</v>
      </c>
      <c r="S160" s="18" t="s">
        <v>183</v>
      </c>
      <c r="T160" s="18">
        <v>58.2</v>
      </c>
      <c r="U160" s="18">
        <v>20</v>
      </c>
      <c r="V160" s="18">
        <v>2.91</v>
      </c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>
        <v>1</v>
      </c>
      <c r="AT160" s="19">
        <f t="shared" si="16"/>
        <v>1</v>
      </c>
      <c r="AU160" s="18" t="s">
        <v>249</v>
      </c>
      <c r="AV160" s="18">
        <v>2</v>
      </c>
      <c r="AW160" s="18" t="s">
        <v>115</v>
      </c>
      <c r="AX160" s="18" t="s">
        <v>868</v>
      </c>
      <c r="AY160" s="20">
        <v>32463</v>
      </c>
      <c r="AZ160" s="19">
        <v>21</v>
      </c>
      <c r="BA160" s="19" t="e">
        <f>IF(AND(#REF!&gt;2000000,#REF!&lt;=6000000),1,IF(AND(#REF!&gt;1000000,#REF!&lt;=2000000),2,IF(AND(#REF!&gt;500000,#REF!&lt;=1000000),3,IF(AND(#REF!&gt;1,#REF!&lt;=500000),4,0))))</f>
        <v>#REF!</v>
      </c>
      <c r="BB160" s="19" t="e">
        <f>IF(AND(#REF!&gt;1,#REF!&lt;=3),1,IF(AND(#REF!&gt;3,#REF!&lt;=5),2,IF(AND(#REF!&gt;5,#REF!&lt;=7),3,4)))</f>
        <v>#REF!</v>
      </c>
      <c r="BC160" s="19">
        <f t="shared" si="17"/>
        <v>3</v>
      </c>
      <c r="BD160" s="19">
        <f t="shared" si="18"/>
        <v>1</v>
      </c>
      <c r="BE160" s="19">
        <f t="shared" si="19"/>
        <v>0</v>
      </c>
      <c r="BF160" s="19" t="e">
        <f>IF(AND(#REF!&gt;100000,#REF!&lt;=300000),1,IF(AND(#REF!&gt;=50000,#REF!&lt;=100000),2,IF(AND(#REF!&gt;1,#REF!&lt;50000),3,4)))</f>
        <v>#REF!</v>
      </c>
      <c r="BG160" s="19" t="e">
        <f>IF(AND(#REF!&gt;1,#REF!&lt;=500000),3,IF(AND(#REF!&gt;500000,#REF!&lt;=100000),2,IF(AND(#REF!&gt;100000,#REF!&lt;=600000),3,0)))</f>
        <v>#REF!</v>
      </c>
      <c r="BH160" s="19">
        <f t="shared" si="20"/>
        <v>2</v>
      </c>
      <c r="BI160" s="21" t="e">
        <f t="shared" si="21"/>
        <v>#REF!</v>
      </c>
      <c r="BJ160" s="2"/>
    </row>
    <row r="161" spans="1:62" ht="18" customHeight="1">
      <c r="A161" s="49">
        <v>153</v>
      </c>
      <c r="B161" s="50" t="s">
        <v>1050</v>
      </c>
      <c r="C161" s="51">
        <v>105251479198</v>
      </c>
      <c r="D161" s="52" t="s">
        <v>889</v>
      </c>
      <c r="E161" s="50" t="s">
        <v>924</v>
      </c>
      <c r="F161" s="50" t="s">
        <v>1109</v>
      </c>
      <c r="G161" s="52" t="s">
        <v>811</v>
      </c>
      <c r="H161" s="60">
        <v>3.125362</v>
      </c>
      <c r="I161" s="41">
        <v>431.3</v>
      </c>
      <c r="J161" s="18">
        <v>138</v>
      </c>
      <c r="K161" s="18" t="s">
        <v>171</v>
      </c>
      <c r="L161" s="18">
        <v>70.6</v>
      </c>
      <c r="M161" s="18">
        <v>21</v>
      </c>
      <c r="N161" s="18">
        <v>3.36</v>
      </c>
      <c r="O161" s="18" t="s">
        <v>174</v>
      </c>
      <c r="P161" s="18">
        <v>62.2</v>
      </c>
      <c r="Q161" s="18">
        <v>20</v>
      </c>
      <c r="R161" s="18">
        <v>3.11</v>
      </c>
      <c r="S161" s="18" t="s">
        <v>176</v>
      </c>
      <c r="T161" s="18">
        <v>62.9</v>
      </c>
      <c r="U161" s="18">
        <v>20</v>
      </c>
      <c r="V161" s="18">
        <v>3.15</v>
      </c>
      <c r="W161" s="18" t="s">
        <v>178</v>
      </c>
      <c r="X161" s="18">
        <v>68.3</v>
      </c>
      <c r="Y161" s="18">
        <v>21</v>
      </c>
      <c r="Z161" s="18">
        <v>3.25</v>
      </c>
      <c r="AA161" s="18" t="s">
        <v>930</v>
      </c>
      <c r="AB161" s="18">
        <v>14</v>
      </c>
      <c r="AC161" s="18">
        <v>4</v>
      </c>
      <c r="AD161" s="18">
        <v>3.5</v>
      </c>
      <c r="AE161" s="18" t="s">
        <v>181</v>
      </c>
      <c r="AF161" s="18">
        <v>64.4</v>
      </c>
      <c r="AG161" s="18">
        <v>21</v>
      </c>
      <c r="AH161" s="18">
        <v>3.07</v>
      </c>
      <c r="AI161" s="18" t="s">
        <v>182</v>
      </c>
      <c r="AJ161" s="18">
        <v>59.7</v>
      </c>
      <c r="AK161" s="18">
        <v>20</v>
      </c>
      <c r="AL161" s="18">
        <v>2.99</v>
      </c>
      <c r="AM161" s="18" t="s">
        <v>183</v>
      </c>
      <c r="AN161" s="18">
        <v>29.2</v>
      </c>
      <c r="AO161" s="18">
        <v>11</v>
      </c>
      <c r="AP161" s="18">
        <v>2.65</v>
      </c>
      <c r="AQ161" s="18"/>
      <c r="AR161" s="18"/>
      <c r="AS161" s="18">
        <v>1</v>
      </c>
      <c r="AT161" s="19">
        <f t="shared" si="16"/>
        <v>1</v>
      </c>
      <c r="AU161" s="18" t="s">
        <v>1051</v>
      </c>
      <c r="AV161" s="18">
        <v>2</v>
      </c>
      <c r="AW161" s="18" t="s">
        <v>115</v>
      </c>
      <c r="AX161" s="18" t="s">
        <v>250</v>
      </c>
      <c r="AY161" s="20">
        <v>31825</v>
      </c>
      <c r="AZ161" s="19">
        <v>22</v>
      </c>
      <c r="BA161" s="19" t="e">
        <f>IF(AND(#REF!&gt;2000000,#REF!&lt;=6000000),1,IF(AND(#REF!&gt;1000000,#REF!&lt;=2000000),2,IF(AND(#REF!&gt;500000,#REF!&lt;=1000000),3,IF(AND(#REF!&gt;1,#REF!&lt;=500000),4,0))))</f>
        <v>#REF!</v>
      </c>
      <c r="BB161" s="19" t="e">
        <f>IF(AND(#REF!&gt;1,#REF!&lt;=3),1,IF(AND(#REF!&gt;3,#REF!&lt;=5),2,IF(AND(#REF!&gt;5,#REF!&lt;=7),3,4)))</f>
        <v>#REF!</v>
      </c>
      <c r="BC161" s="19">
        <f t="shared" si="17"/>
        <v>3</v>
      </c>
      <c r="BD161" s="19">
        <f t="shared" si="18"/>
        <v>1</v>
      </c>
      <c r="BE161" s="19">
        <f t="shared" si="19"/>
        <v>0</v>
      </c>
      <c r="BF161" s="19" t="e">
        <f>IF(AND(#REF!&gt;100000,#REF!&lt;=300000),1,IF(AND(#REF!&gt;=50000,#REF!&lt;=100000),2,IF(AND(#REF!&gt;1,#REF!&lt;50000),3,4)))</f>
        <v>#REF!</v>
      </c>
      <c r="BG161" s="19" t="e">
        <f>IF(AND(#REF!&gt;1,#REF!&lt;=500000),3,IF(AND(#REF!&gt;500000,#REF!&lt;=100000),2,IF(AND(#REF!&gt;100000,#REF!&lt;=600000),3,0)))</f>
        <v>#REF!</v>
      </c>
      <c r="BH161" s="19">
        <f t="shared" si="20"/>
        <v>2</v>
      </c>
      <c r="BI161" s="21" t="e">
        <f t="shared" si="21"/>
        <v>#REF!</v>
      </c>
      <c r="BJ161" s="2"/>
    </row>
    <row r="162" spans="1:62" ht="18" customHeight="1">
      <c r="A162" s="49">
        <v>154</v>
      </c>
      <c r="B162" s="50" t="s">
        <v>1052</v>
      </c>
      <c r="C162" s="51">
        <v>107251407167</v>
      </c>
      <c r="D162" s="52" t="s">
        <v>197</v>
      </c>
      <c r="E162" s="50" t="s">
        <v>924</v>
      </c>
      <c r="F162" s="50" t="s">
        <v>1109</v>
      </c>
      <c r="G162" s="52" t="s">
        <v>809</v>
      </c>
      <c r="H162" s="60">
        <v>3.032786</v>
      </c>
      <c r="I162" s="43">
        <v>126</v>
      </c>
      <c r="J162" s="28">
        <v>41</v>
      </c>
      <c r="K162" s="28" t="s">
        <v>181</v>
      </c>
      <c r="L162" s="28" t="s">
        <v>851</v>
      </c>
      <c r="M162" s="28">
        <v>21</v>
      </c>
      <c r="N162" s="28" t="s">
        <v>173</v>
      </c>
      <c r="O162" s="28" t="s">
        <v>182</v>
      </c>
      <c r="P162" s="28" t="s">
        <v>1029</v>
      </c>
      <c r="Q162" s="28">
        <v>20</v>
      </c>
      <c r="R162" s="28" t="s">
        <v>237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>
        <v>1</v>
      </c>
      <c r="AT162" s="29">
        <f t="shared" si="16"/>
        <v>1</v>
      </c>
      <c r="AU162" s="28" t="s">
        <v>185</v>
      </c>
      <c r="AV162" s="28">
        <v>5</v>
      </c>
      <c r="AW162" s="28" t="s">
        <v>98</v>
      </c>
      <c r="AX162" s="28" t="s">
        <v>219</v>
      </c>
      <c r="AY162" s="30">
        <v>32531</v>
      </c>
      <c r="AZ162" s="29">
        <v>20</v>
      </c>
      <c r="BA162" s="29" t="e">
        <f>IF(AND(#REF!&gt;2000000,#REF!&lt;=6000000),1,IF(AND(#REF!&gt;1000000,#REF!&lt;=2000000),2,IF(AND(#REF!&gt;500000,#REF!&lt;=1000000),3,IF(AND(#REF!&gt;1,#REF!&lt;=500000),4,0))))</f>
        <v>#REF!</v>
      </c>
      <c r="BB162" s="29" t="e">
        <f>IF(AND(#REF!&gt;1,#REF!&lt;=3),1,IF(AND(#REF!&gt;3,#REF!&lt;=5),2,IF(AND(#REF!&gt;5,#REF!&lt;=7),3,4)))</f>
        <v>#REF!</v>
      </c>
      <c r="BC162" s="29">
        <f t="shared" si="17"/>
        <v>3</v>
      </c>
      <c r="BD162" s="29">
        <f t="shared" si="18"/>
        <v>1</v>
      </c>
      <c r="BE162" s="29">
        <f t="shared" si="19"/>
        <v>0</v>
      </c>
      <c r="BF162" s="29" t="e">
        <f>IF(AND(#REF!&gt;100000,#REF!&lt;=300000),1,IF(AND(#REF!&gt;=50000,#REF!&lt;=100000),2,IF(AND(#REF!&gt;1,#REF!&lt;50000),3,4)))</f>
        <v>#REF!</v>
      </c>
      <c r="BG162" s="29" t="e">
        <f>IF(AND(#REF!&gt;1,#REF!&lt;=500000),3,IF(AND(#REF!&gt;500000,#REF!&lt;=100000),2,IF(AND(#REF!&gt;100000,#REF!&lt;=600000),3,0)))</f>
        <v>#REF!</v>
      </c>
      <c r="BH162" s="29">
        <f t="shared" si="20"/>
        <v>5</v>
      </c>
      <c r="BI162" s="31" t="e">
        <f t="shared" si="21"/>
        <v>#REF!</v>
      </c>
      <c r="BJ162" s="2"/>
    </row>
    <row r="163" spans="1:62" ht="18" customHeight="1">
      <c r="A163" s="49">
        <v>155</v>
      </c>
      <c r="B163" s="50" t="s">
        <v>1053</v>
      </c>
      <c r="C163" s="51">
        <v>106251405256</v>
      </c>
      <c r="D163" s="52" t="s">
        <v>889</v>
      </c>
      <c r="E163" s="50" t="s">
        <v>924</v>
      </c>
      <c r="F163" s="50" t="s">
        <v>1109</v>
      </c>
      <c r="G163" s="52" t="s">
        <v>810</v>
      </c>
      <c r="H163" s="60">
        <v>2.99537</v>
      </c>
      <c r="I163" s="41">
        <v>321</v>
      </c>
      <c r="J163" s="18">
        <v>108</v>
      </c>
      <c r="K163" s="18" t="s">
        <v>176</v>
      </c>
      <c r="L163" s="18" t="s">
        <v>873</v>
      </c>
      <c r="M163" s="18">
        <v>21</v>
      </c>
      <c r="N163" s="18" t="s">
        <v>210</v>
      </c>
      <c r="O163" s="18" t="s">
        <v>178</v>
      </c>
      <c r="P163" s="18" t="s">
        <v>960</v>
      </c>
      <c r="Q163" s="18">
        <v>20</v>
      </c>
      <c r="R163" s="18" t="s">
        <v>961</v>
      </c>
      <c r="S163" s="18" t="s">
        <v>181</v>
      </c>
      <c r="T163" s="18" t="s">
        <v>103</v>
      </c>
      <c r="U163" s="18">
        <v>21</v>
      </c>
      <c r="V163" s="18" t="s">
        <v>961</v>
      </c>
      <c r="W163" s="18" t="s">
        <v>182</v>
      </c>
      <c r="X163" s="18">
        <v>56</v>
      </c>
      <c r="Y163" s="18">
        <v>20</v>
      </c>
      <c r="Z163" s="18" t="s">
        <v>986</v>
      </c>
      <c r="AA163" s="18" t="s">
        <v>214</v>
      </c>
      <c r="AB163" s="18" t="s">
        <v>1054</v>
      </c>
      <c r="AC163" s="18">
        <v>4</v>
      </c>
      <c r="AD163" s="18" t="s">
        <v>195</v>
      </c>
      <c r="AE163" s="18" t="s">
        <v>183</v>
      </c>
      <c r="AF163" s="18" t="s">
        <v>88</v>
      </c>
      <c r="AG163" s="18">
        <v>22</v>
      </c>
      <c r="AH163" s="18" t="s">
        <v>253</v>
      </c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>
        <v>1</v>
      </c>
      <c r="AT163" s="19">
        <f t="shared" si="16"/>
        <v>1</v>
      </c>
      <c r="AU163" s="18" t="s">
        <v>193</v>
      </c>
      <c r="AV163" s="18">
        <v>2</v>
      </c>
      <c r="AW163" s="18" t="s">
        <v>115</v>
      </c>
      <c r="AX163" s="18" t="s">
        <v>835</v>
      </c>
      <c r="AY163" s="20">
        <v>32181</v>
      </c>
      <c r="AZ163" s="19">
        <v>21</v>
      </c>
      <c r="BA163" s="19" t="e">
        <f>IF(AND(#REF!&gt;2000000,#REF!&lt;=6000000),1,IF(AND(#REF!&gt;1000000,#REF!&lt;=2000000),2,IF(AND(#REF!&gt;500000,#REF!&lt;=1000000),3,IF(AND(#REF!&gt;1,#REF!&lt;=500000),4,0))))</f>
        <v>#REF!</v>
      </c>
      <c r="BB163" s="19" t="e">
        <f>IF(AND(#REF!&gt;1,#REF!&lt;=3),1,IF(AND(#REF!&gt;3,#REF!&lt;=5),2,IF(AND(#REF!&gt;5,#REF!&lt;=7),3,4)))</f>
        <v>#REF!</v>
      </c>
      <c r="BC163" s="19">
        <f t="shared" si="17"/>
        <v>3</v>
      </c>
      <c r="BD163" s="19">
        <f t="shared" si="18"/>
        <v>1</v>
      </c>
      <c r="BE163" s="19">
        <f t="shared" si="19"/>
        <v>0</v>
      </c>
      <c r="BF163" s="19" t="e">
        <f>IF(AND(#REF!&gt;100000,#REF!&lt;=300000),1,IF(AND(#REF!&gt;=50000,#REF!&lt;=100000),2,IF(AND(#REF!&gt;1,#REF!&lt;50000),3,4)))</f>
        <v>#REF!</v>
      </c>
      <c r="BG163" s="19" t="e">
        <f>IF(AND(#REF!&gt;1,#REF!&lt;=500000),3,IF(AND(#REF!&gt;500000,#REF!&lt;=100000),2,IF(AND(#REF!&gt;100000,#REF!&lt;=600000),3,0)))</f>
        <v>#REF!</v>
      </c>
      <c r="BH163" s="19">
        <f t="shared" si="20"/>
        <v>2</v>
      </c>
      <c r="BI163" s="21" t="e">
        <f t="shared" si="21"/>
        <v>#REF!</v>
      </c>
      <c r="BJ163" s="2"/>
    </row>
    <row r="164" spans="1:62" ht="18" customHeight="1">
      <c r="A164" s="49">
        <v>156</v>
      </c>
      <c r="B164" s="50" t="s">
        <v>1055</v>
      </c>
      <c r="C164" s="51">
        <v>107251410705</v>
      </c>
      <c r="D164" s="52" t="s">
        <v>197</v>
      </c>
      <c r="E164" s="50" t="s">
        <v>924</v>
      </c>
      <c r="F164" s="50" t="s">
        <v>1109</v>
      </c>
      <c r="G164" s="52" t="s">
        <v>809</v>
      </c>
      <c r="H164" s="60">
        <v>2.965573</v>
      </c>
      <c r="I164" s="41">
        <v>180.9</v>
      </c>
      <c r="J164" s="18">
        <v>61</v>
      </c>
      <c r="K164" s="18" t="s">
        <v>181</v>
      </c>
      <c r="L164" s="18">
        <v>59.2</v>
      </c>
      <c r="M164" s="18">
        <v>21</v>
      </c>
      <c r="N164" s="18">
        <v>2.82</v>
      </c>
      <c r="O164" s="18" t="s">
        <v>182</v>
      </c>
      <c r="P164" s="18">
        <v>61.8</v>
      </c>
      <c r="Q164" s="18">
        <v>20</v>
      </c>
      <c r="R164" s="18">
        <v>3.09</v>
      </c>
      <c r="S164" s="18" t="s">
        <v>183</v>
      </c>
      <c r="T164" s="18">
        <v>59.9</v>
      </c>
      <c r="U164" s="18">
        <v>20</v>
      </c>
      <c r="V164" s="18">
        <v>3</v>
      </c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>
        <v>1</v>
      </c>
      <c r="AT164" s="19">
        <f t="shared" si="16"/>
        <v>1</v>
      </c>
      <c r="AU164" s="18" t="s">
        <v>217</v>
      </c>
      <c r="AV164" s="18">
        <v>5</v>
      </c>
      <c r="AW164" s="18" t="s">
        <v>98</v>
      </c>
      <c r="AX164" s="18" t="s">
        <v>952</v>
      </c>
      <c r="AY164" s="20">
        <v>32818</v>
      </c>
      <c r="AZ164" s="19">
        <v>20</v>
      </c>
      <c r="BA164" s="19" t="e">
        <f>IF(AND(#REF!&gt;2000000,#REF!&lt;=6000000),1,IF(AND(#REF!&gt;1000000,#REF!&lt;=2000000),2,IF(AND(#REF!&gt;500000,#REF!&lt;=1000000),3,IF(AND(#REF!&gt;1,#REF!&lt;=500000),4,0))))</f>
        <v>#REF!</v>
      </c>
      <c r="BB164" s="19" t="e">
        <f>IF(AND(#REF!&gt;1,#REF!&lt;=3),1,IF(AND(#REF!&gt;3,#REF!&lt;=5),2,IF(AND(#REF!&gt;5,#REF!&lt;=7),3,4)))</f>
        <v>#REF!</v>
      </c>
      <c r="BC164" s="19">
        <f t="shared" si="17"/>
        <v>3</v>
      </c>
      <c r="BD164" s="19">
        <f t="shared" si="18"/>
        <v>1</v>
      </c>
      <c r="BE164" s="19">
        <f t="shared" si="19"/>
        <v>0</v>
      </c>
      <c r="BF164" s="19" t="e">
        <f>IF(AND(#REF!&gt;100000,#REF!&lt;=300000),1,IF(AND(#REF!&gt;=50000,#REF!&lt;=100000),2,IF(AND(#REF!&gt;1,#REF!&lt;50000),3,4)))</f>
        <v>#REF!</v>
      </c>
      <c r="BG164" s="19" t="e">
        <f>IF(AND(#REF!&gt;1,#REF!&lt;=500000),3,IF(AND(#REF!&gt;500000,#REF!&lt;=100000),2,IF(AND(#REF!&gt;100000,#REF!&lt;=600000),3,0)))</f>
        <v>#REF!</v>
      </c>
      <c r="BH164" s="19">
        <f t="shared" si="20"/>
        <v>5</v>
      </c>
      <c r="BI164" s="21" t="e">
        <f t="shared" si="21"/>
        <v>#REF!</v>
      </c>
      <c r="BJ164" s="2"/>
    </row>
    <row r="165" spans="1:62" ht="18" customHeight="1">
      <c r="A165" s="49">
        <v>157</v>
      </c>
      <c r="B165" s="50" t="s">
        <v>1056</v>
      </c>
      <c r="C165" s="51">
        <v>107251407170</v>
      </c>
      <c r="D165" s="52" t="s">
        <v>889</v>
      </c>
      <c r="E165" s="50" t="s">
        <v>924</v>
      </c>
      <c r="F165" s="50" t="s">
        <v>1109</v>
      </c>
      <c r="G165" s="52" t="s">
        <v>809</v>
      </c>
      <c r="H165" s="60">
        <v>3.070491</v>
      </c>
      <c r="I165" s="41">
        <v>187.3</v>
      </c>
      <c r="J165" s="18">
        <v>61</v>
      </c>
      <c r="K165" s="18" t="s">
        <v>181</v>
      </c>
      <c r="L165" s="18">
        <v>65.4</v>
      </c>
      <c r="M165" s="18">
        <v>21</v>
      </c>
      <c r="N165" s="18">
        <v>3.11</v>
      </c>
      <c r="O165" s="18" t="s">
        <v>182</v>
      </c>
      <c r="P165" s="18">
        <v>62.7</v>
      </c>
      <c r="Q165" s="18">
        <v>20</v>
      </c>
      <c r="R165" s="18">
        <v>3.14</v>
      </c>
      <c r="S165" s="18" t="s">
        <v>183</v>
      </c>
      <c r="T165" s="18">
        <v>59.2</v>
      </c>
      <c r="U165" s="18">
        <v>20</v>
      </c>
      <c r="V165" s="18">
        <v>2.96</v>
      </c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>
        <v>1</v>
      </c>
      <c r="AT165" s="19">
        <f t="shared" si="16"/>
        <v>1</v>
      </c>
      <c r="AU165" s="18" t="s">
        <v>217</v>
      </c>
      <c r="AV165" s="18">
        <v>5</v>
      </c>
      <c r="AW165" s="18" t="s">
        <v>98</v>
      </c>
      <c r="AX165" s="18" t="s">
        <v>194</v>
      </c>
      <c r="AY165" s="20">
        <v>32338</v>
      </c>
      <c r="AZ165" s="19">
        <v>21</v>
      </c>
      <c r="BA165" s="19" t="e">
        <f>IF(AND(#REF!&gt;2000000,#REF!&lt;=6000000),1,IF(AND(#REF!&gt;1000000,#REF!&lt;=2000000),2,IF(AND(#REF!&gt;500000,#REF!&lt;=1000000),3,IF(AND(#REF!&gt;1,#REF!&lt;=500000),4,0))))</f>
        <v>#REF!</v>
      </c>
      <c r="BB165" s="19" t="e">
        <f>IF(AND(#REF!&gt;1,#REF!&lt;=3),1,IF(AND(#REF!&gt;3,#REF!&lt;=5),2,IF(AND(#REF!&gt;5,#REF!&lt;=7),3,4)))</f>
        <v>#REF!</v>
      </c>
      <c r="BC165" s="19">
        <f t="shared" si="17"/>
        <v>3</v>
      </c>
      <c r="BD165" s="19">
        <f t="shared" si="18"/>
        <v>1</v>
      </c>
      <c r="BE165" s="19">
        <f t="shared" si="19"/>
        <v>0</v>
      </c>
      <c r="BF165" s="19" t="e">
        <f>IF(AND(#REF!&gt;100000,#REF!&lt;=300000),1,IF(AND(#REF!&gt;=50000,#REF!&lt;=100000),2,IF(AND(#REF!&gt;1,#REF!&lt;50000),3,4)))</f>
        <v>#REF!</v>
      </c>
      <c r="BG165" s="19" t="e">
        <f>IF(AND(#REF!&gt;1,#REF!&lt;=500000),3,IF(AND(#REF!&gt;500000,#REF!&lt;=100000),2,IF(AND(#REF!&gt;100000,#REF!&lt;=600000),3,0)))</f>
        <v>#REF!</v>
      </c>
      <c r="BH165" s="19">
        <f t="shared" si="20"/>
        <v>5</v>
      </c>
      <c r="BI165" s="21" t="e">
        <f t="shared" si="21"/>
        <v>#REF!</v>
      </c>
      <c r="BJ165" s="2"/>
    </row>
    <row r="166" spans="1:62" ht="18" customHeight="1">
      <c r="A166" s="49">
        <v>158</v>
      </c>
      <c r="B166" s="50" t="s">
        <v>1057</v>
      </c>
      <c r="C166" s="51">
        <v>106252400490</v>
      </c>
      <c r="D166" s="52" t="s">
        <v>278</v>
      </c>
      <c r="E166" s="50" t="s">
        <v>924</v>
      </c>
      <c r="F166" s="50" t="s">
        <v>1110</v>
      </c>
      <c r="G166" s="52" t="s">
        <v>810</v>
      </c>
      <c r="H166" s="60">
        <v>3.211428</v>
      </c>
      <c r="I166" s="40">
        <v>334</v>
      </c>
      <c r="J166" s="13">
        <v>105</v>
      </c>
      <c r="K166" s="13" t="s">
        <v>176</v>
      </c>
      <c r="L166" s="13" t="s">
        <v>117</v>
      </c>
      <c r="M166" s="13">
        <v>21</v>
      </c>
      <c r="N166" s="13" t="s">
        <v>220</v>
      </c>
      <c r="O166" s="13" t="s">
        <v>178</v>
      </c>
      <c r="P166" s="13" t="s">
        <v>940</v>
      </c>
      <c r="Q166" s="13">
        <v>22</v>
      </c>
      <c r="R166" s="13" t="s">
        <v>173</v>
      </c>
      <c r="S166" s="13" t="s">
        <v>181</v>
      </c>
      <c r="T166" s="13" t="s">
        <v>245</v>
      </c>
      <c r="U166" s="13">
        <v>21</v>
      </c>
      <c r="V166" s="13" t="s">
        <v>246</v>
      </c>
      <c r="W166" s="13" t="s">
        <v>182</v>
      </c>
      <c r="X166" s="13" t="s">
        <v>935</v>
      </c>
      <c r="Y166" s="13">
        <v>22</v>
      </c>
      <c r="Z166" s="13" t="s">
        <v>880</v>
      </c>
      <c r="AA166" s="13" t="s">
        <v>183</v>
      </c>
      <c r="AB166" s="13" t="s">
        <v>94</v>
      </c>
      <c r="AC166" s="13">
        <v>19</v>
      </c>
      <c r="AD166" s="13" t="s">
        <v>118</v>
      </c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>
        <v>1</v>
      </c>
      <c r="AT166" s="14">
        <f t="shared" si="16"/>
        <v>1</v>
      </c>
      <c r="AU166" s="13" t="s">
        <v>185</v>
      </c>
      <c r="AV166" s="13">
        <v>5</v>
      </c>
      <c r="AW166" s="13" t="s">
        <v>119</v>
      </c>
      <c r="AX166" s="13" t="s">
        <v>91</v>
      </c>
      <c r="AY166" s="15">
        <v>32118</v>
      </c>
      <c r="AZ166" s="14">
        <v>22</v>
      </c>
      <c r="BA166" s="14" t="e">
        <f>IF(AND(#REF!&gt;2000000,#REF!&lt;=6000000),1,IF(AND(#REF!&gt;1000000,#REF!&lt;=2000000),2,IF(AND(#REF!&gt;500000,#REF!&lt;=1000000),3,IF(AND(#REF!&gt;1,#REF!&lt;=500000),4,0))))</f>
        <v>#REF!</v>
      </c>
      <c r="BB166" s="14" t="e">
        <f>IF(AND(#REF!&gt;1,#REF!&lt;=3),1,IF(AND(#REF!&gt;3,#REF!&lt;=5),2,IF(AND(#REF!&gt;5,#REF!&lt;=7),3,4)))</f>
        <v>#REF!</v>
      </c>
      <c r="BC166" s="14">
        <f t="shared" si="17"/>
        <v>3</v>
      </c>
      <c r="BD166" s="14">
        <f t="shared" si="18"/>
        <v>1</v>
      </c>
      <c r="BE166" s="14">
        <f t="shared" si="19"/>
        <v>0</v>
      </c>
      <c r="BF166" s="14" t="e">
        <f>IF(AND(#REF!&gt;100000,#REF!&lt;=300000),1,IF(AND(#REF!&gt;=50000,#REF!&lt;=100000),2,IF(AND(#REF!&gt;1,#REF!&lt;50000),3,4)))</f>
        <v>#REF!</v>
      </c>
      <c r="BG166" s="14" t="e">
        <f>IF(AND(#REF!&gt;1,#REF!&lt;=500000),3,IF(AND(#REF!&gt;500000,#REF!&lt;=100000),2,IF(AND(#REF!&gt;100000,#REF!&lt;=600000),3,0)))</f>
        <v>#REF!</v>
      </c>
      <c r="BH166" s="14">
        <f t="shared" si="20"/>
        <v>5</v>
      </c>
      <c r="BI166" s="32" t="e">
        <f t="shared" si="21"/>
        <v>#REF!</v>
      </c>
      <c r="BJ166" s="2"/>
    </row>
    <row r="167" spans="1:62" ht="18" customHeight="1">
      <c r="A167" s="49">
        <v>159</v>
      </c>
      <c r="B167" s="50" t="s">
        <v>120</v>
      </c>
      <c r="C167" s="51">
        <v>306253400912</v>
      </c>
      <c r="D167" s="52" t="s">
        <v>889</v>
      </c>
      <c r="E167" s="50" t="s">
        <v>924</v>
      </c>
      <c r="F167" s="50" t="s">
        <v>1111</v>
      </c>
      <c r="G167" s="52" t="s">
        <v>810</v>
      </c>
      <c r="H167" s="60">
        <v>3.4</v>
      </c>
      <c r="I167" s="41">
        <v>299</v>
      </c>
      <c r="J167" s="18">
        <v>98</v>
      </c>
      <c r="K167" s="18" t="s">
        <v>176</v>
      </c>
      <c r="L167" s="18" t="s">
        <v>896</v>
      </c>
      <c r="M167" s="18">
        <v>20</v>
      </c>
      <c r="N167" s="18" t="s">
        <v>224</v>
      </c>
      <c r="O167" s="18" t="s">
        <v>178</v>
      </c>
      <c r="P167" s="18" t="s">
        <v>121</v>
      </c>
      <c r="Q167" s="18">
        <v>20</v>
      </c>
      <c r="R167" s="18" t="s">
        <v>233</v>
      </c>
      <c r="S167" s="18" t="s">
        <v>181</v>
      </c>
      <c r="T167" s="18" t="s">
        <v>227</v>
      </c>
      <c r="U167" s="18">
        <v>20</v>
      </c>
      <c r="V167" s="18" t="s">
        <v>233</v>
      </c>
      <c r="W167" s="18" t="s">
        <v>182</v>
      </c>
      <c r="X167" s="18" t="s">
        <v>122</v>
      </c>
      <c r="Y167" s="18">
        <v>20</v>
      </c>
      <c r="Z167" s="18" t="s">
        <v>123</v>
      </c>
      <c r="AA167" s="18" t="s">
        <v>183</v>
      </c>
      <c r="AB167" s="18" t="s">
        <v>188</v>
      </c>
      <c r="AC167" s="18">
        <v>18</v>
      </c>
      <c r="AD167" s="18" t="s">
        <v>124</v>
      </c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>
        <v>1</v>
      </c>
      <c r="AT167" s="19">
        <f t="shared" si="16"/>
        <v>1</v>
      </c>
      <c r="AU167" s="18" t="s">
        <v>190</v>
      </c>
      <c r="AV167" s="18">
        <v>5</v>
      </c>
      <c r="AW167" s="18" t="s">
        <v>98</v>
      </c>
      <c r="AX167" s="18" t="s">
        <v>250</v>
      </c>
      <c r="AY167" s="20">
        <v>32118</v>
      </c>
      <c r="AZ167" s="19">
        <v>22</v>
      </c>
      <c r="BA167" s="19" t="e">
        <f>IF(AND(#REF!&gt;2000000,#REF!&lt;=6000000),1,IF(AND(#REF!&gt;1000000,#REF!&lt;=2000000),2,IF(AND(#REF!&gt;500000,#REF!&lt;=1000000),3,IF(AND(#REF!&gt;1,#REF!&lt;=500000),4,0))))</f>
        <v>#REF!</v>
      </c>
      <c r="BB167" s="19" t="e">
        <f>IF(AND(#REF!&gt;1,#REF!&lt;=3),1,IF(AND(#REF!&gt;3,#REF!&lt;=5),2,IF(AND(#REF!&gt;5,#REF!&lt;=7),3,4)))</f>
        <v>#REF!</v>
      </c>
      <c r="BC167" s="19">
        <f t="shared" si="17"/>
        <v>4</v>
      </c>
      <c r="BD167" s="19">
        <f t="shared" si="18"/>
        <v>1</v>
      </c>
      <c r="BE167" s="19">
        <f t="shared" si="19"/>
        <v>0</v>
      </c>
      <c r="BF167" s="19" t="e">
        <f>IF(AND(#REF!&gt;100000,#REF!&lt;=300000),1,IF(AND(#REF!&gt;=50000,#REF!&lt;=100000),2,IF(AND(#REF!&gt;1,#REF!&lt;50000),3,4)))</f>
        <v>#REF!</v>
      </c>
      <c r="BG167" s="19" t="e">
        <f>IF(AND(#REF!&gt;1,#REF!&lt;=500000),3,IF(AND(#REF!&gt;500000,#REF!&lt;=100000),2,IF(AND(#REF!&gt;100000,#REF!&lt;=600000),3,0)))</f>
        <v>#REF!</v>
      </c>
      <c r="BH167" s="19">
        <f t="shared" si="20"/>
        <v>5</v>
      </c>
      <c r="BI167" s="21" t="e">
        <f t="shared" si="21"/>
        <v>#REF!</v>
      </c>
      <c r="BJ167" s="2"/>
    </row>
    <row r="168" spans="1:62" ht="18" customHeight="1">
      <c r="A168" s="49">
        <v>160</v>
      </c>
      <c r="B168" s="50" t="s">
        <v>125</v>
      </c>
      <c r="C168" s="51">
        <v>306253400261</v>
      </c>
      <c r="D168" s="52" t="s">
        <v>889</v>
      </c>
      <c r="E168" s="50" t="s">
        <v>924</v>
      </c>
      <c r="F168" s="50" t="s">
        <v>1111</v>
      </c>
      <c r="G168" s="52" t="s">
        <v>810</v>
      </c>
      <c r="H168" s="60">
        <v>3.314851</v>
      </c>
      <c r="I168" s="41">
        <v>299</v>
      </c>
      <c r="J168" s="18">
        <v>101</v>
      </c>
      <c r="K168" s="18" t="s">
        <v>176</v>
      </c>
      <c r="L168" s="18" t="s">
        <v>126</v>
      </c>
      <c r="M168" s="18">
        <v>20</v>
      </c>
      <c r="N168" s="18" t="s">
        <v>255</v>
      </c>
      <c r="O168" s="18" t="s">
        <v>178</v>
      </c>
      <c r="P168" s="18" t="s">
        <v>954</v>
      </c>
      <c r="Q168" s="18">
        <v>20</v>
      </c>
      <c r="R168" s="18" t="s">
        <v>955</v>
      </c>
      <c r="S168" s="18" t="s">
        <v>181</v>
      </c>
      <c r="T168" s="18" t="s">
        <v>127</v>
      </c>
      <c r="U168" s="18">
        <v>20</v>
      </c>
      <c r="V168" s="18">
        <v>3</v>
      </c>
      <c r="W168" s="18" t="s">
        <v>182</v>
      </c>
      <c r="X168" s="18" t="s">
        <v>128</v>
      </c>
      <c r="Y168" s="18">
        <v>20</v>
      </c>
      <c r="Z168" s="18" t="s">
        <v>129</v>
      </c>
      <c r="AA168" s="18" t="s">
        <v>183</v>
      </c>
      <c r="AB168" s="18" t="s">
        <v>130</v>
      </c>
      <c r="AC168" s="18">
        <v>21</v>
      </c>
      <c r="AD168" s="18" t="s">
        <v>855</v>
      </c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>
        <v>1</v>
      </c>
      <c r="AT168" s="19">
        <f t="shared" si="16"/>
        <v>1</v>
      </c>
      <c r="AU168" s="18" t="s">
        <v>217</v>
      </c>
      <c r="AV168" s="18">
        <v>5</v>
      </c>
      <c r="AW168" s="18" t="s">
        <v>115</v>
      </c>
      <c r="AX168" s="18" t="s">
        <v>131</v>
      </c>
      <c r="AY168" s="20">
        <v>32478</v>
      </c>
      <c r="AZ168" s="19">
        <v>21</v>
      </c>
      <c r="BA168" s="19" t="e">
        <f>IF(AND(#REF!&gt;2000000,#REF!&lt;=6000000),1,IF(AND(#REF!&gt;1000000,#REF!&lt;=2000000),2,IF(AND(#REF!&gt;500000,#REF!&lt;=1000000),3,IF(AND(#REF!&gt;1,#REF!&lt;=500000),4,0))))</f>
        <v>#REF!</v>
      </c>
      <c r="BB168" s="19" t="e">
        <f>IF(AND(#REF!&gt;1,#REF!&lt;=3),1,IF(AND(#REF!&gt;3,#REF!&lt;=5),2,IF(AND(#REF!&gt;5,#REF!&lt;=7),3,4)))</f>
        <v>#REF!</v>
      </c>
      <c r="BC168" s="19">
        <f t="shared" si="17"/>
        <v>4</v>
      </c>
      <c r="BD168" s="19">
        <f t="shared" si="18"/>
        <v>1</v>
      </c>
      <c r="BE168" s="19">
        <f t="shared" si="19"/>
        <v>0</v>
      </c>
      <c r="BF168" s="19" t="e">
        <f>IF(AND(#REF!&gt;100000,#REF!&lt;=300000),1,IF(AND(#REF!&gt;=50000,#REF!&lt;=100000),2,IF(AND(#REF!&gt;1,#REF!&lt;50000),3,4)))</f>
        <v>#REF!</v>
      </c>
      <c r="BG168" s="19" t="e">
        <f>IF(AND(#REF!&gt;1,#REF!&lt;=500000),3,IF(AND(#REF!&gt;500000,#REF!&lt;=100000),2,IF(AND(#REF!&gt;100000,#REF!&lt;=600000),3,0)))</f>
        <v>#REF!</v>
      </c>
      <c r="BH168" s="19">
        <f t="shared" si="20"/>
        <v>5</v>
      </c>
      <c r="BI168" s="21" t="e">
        <f t="shared" si="21"/>
        <v>#REF!</v>
      </c>
      <c r="BJ168" s="2"/>
    </row>
    <row r="169" spans="1:62" ht="18" customHeight="1">
      <c r="A169" s="49">
        <v>161</v>
      </c>
      <c r="B169" s="50" t="s">
        <v>132</v>
      </c>
      <c r="C169" s="51">
        <v>306253400276</v>
      </c>
      <c r="D169" s="52" t="s">
        <v>889</v>
      </c>
      <c r="E169" s="50" t="s">
        <v>924</v>
      </c>
      <c r="F169" s="50" t="s">
        <v>1111</v>
      </c>
      <c r="G169" s="52" t="s">
        <v>810</v>
      </c>
      <c r="H169" s="60">
        <v>3.285436</v>
      </c>
      <c r="I169" s="41">
        <v>309.3</v>
      </c>
      <c r="J169" s="18">
        <v>103</v>
      </c>
      <c r="K169" s="18" t="s">
        <v>176</v>
      </c>
      <c r="L169" s="18">
        <v>68.8</v>
      </c>
      <c r="M169" s="18">
        <v>20</v>
      </c>
      <c r="N169" s="18">
        <v>3.44</v>
      </c>
      <c r="O169" s="18" t="s">
        <v>178</v>
      </c>
      <c r="P169" s="18">
        <v>71.9</v>
      </c>
      <c r="Q169" s="18">
        <v>20</v>
      </c>
      <c r="R169" s="18">
        <v>3.6</v>
      </c>
      <c r="S169" s="18" t="s">
        <v>181</v>
      </c>
      <c r="T169" s="18">
        <v>61.2</v>
      </c>
      <c r="U169" s="18">
        <v>20</v>
      </c>
      <c r="V169" s="18">
        <v>3.06</v>
      </c>
      <c r="W169" s="18" t="s">
        <v>182</v>
      </c>
      <c r="X169" s="18">
        <v>41.4</v>
      </c>
      <c r="Y169" s="18">
        <v>22</v>
      </c>
      <c r="Z169" s="18">
        <v>1.88</v>
      </c>
      <c r="AA169" s="18" t="s">
        <v>183</v>
      </c>
      <c r="AB169" s="18">
        <v>66</v>
      </c>
      <c r="AC169" s="18">
        <v>21</v>
      </c>
      <c r="AD169" s="18">
        <v>3.14</v>
      </c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>
        <v>2</v>
      </c>
      <c r="AT169" s="19">
        <f t="shared" si="16"/>
        <v>2</v>
      </c>
      <c r="AU169" s="18" t="s">
        <v>185</v>
      </c>
      <c r="AV169" s="18">
        <v>5</v>
      </c>
      <c r="AW169" s="18" t="s">
        <v>98</v>
      </c>
      <c r="AX169" s="18" t="s">
        <v>927</v>
      </c>
      <c r="AY169" s="20">
        <v>32030</v>
      </c>
      <c r="AZ169" s="19">
        <v>22</v>
      </c>
      <c r="BA169" s="19" t="e">
        <f>IF(AND(#REF!&gt;2000000,#REF!&lt;=6000000),1,IF(AND(#REF!&gt;1000000,#REF!&lt;=2000000),2,IF(AND(#REF!&gt;500000,#REF!&lt;=1000000),3,IF(AND(#REF!&gt;1,#REF!&lt;=500000),4,0))))</f>
        <v>#REF!</v>
      </c>
      <c r="BB169" s="19" t="e">
        <f>IF(AND(#REF!&gt;1,#REF!&lt;=3),1,IF(AND(#REF!&gt;3,#REF!&lt;=5),2,IF(AND(#REF!&gt;5,#REF!&lt;=7),3,4)))</f>
        <v>#REF!</v>
      </c>
      <c r="BC169" s="19">
        <f t="shared" si="17"/>
        <v>4</v>
      </c>
      <c r="BD169" s="19">
        <f t="shared" si="18"/>
        <v>1</v>
      </c>
      <c r="BE169" s="19">
        <f t="shared" si="19"/>
        <v>0</v>
      </c>
      <c r="BF169" s="19" t="e">
        <f>IF(AND(#REF!&gt;100000,#REF!&lt;=300000),1,IF(AND(#REF!&gt;=50000,#REF!&lt;=100000),2,IF(AND(#REF!&gt;1,#REF!&lt;50000),3,4)))</f>
        <v>#REF!</v>
      </c>
      <c r="BG169" s="19" t="e">
        <f>IF(AND(#REF!&gt;1,#REF!&lt;=500000),3,IF(AND(#REF!&gt;500000,#REF!&lt;=100000),2,IF(AND(#REF!&gt;100000,#REF!&lt;=600000),3,0)))</f>
        <v>#REF!</v>
      </c>
      <c r="BH169" s="19">
        <f t="shared" si="20"/>
        <v>5</v>
      </c>
      <c r="BI169" s="21" t="e">
        <f aca="true" t="shared" si="22" ref="BI169:BI182">(BA169*2)+(BB169*1)+(BC169*2.5)+(BD169*1)+(BE169*1)+(BF169*1)+(BH169*1)</f>
        <v>#REF!</v>
      </c>
      <c r="BJ169" s="2"/>
    </row>
    <row r="170" spans="1:62" ht="18" customHeight="1">
      <c r="A170" s="49">
        <v>162</v>
      </c>
      <c r="B170" s="50" t="s">
        <v>133</v>
      </c>
      <c r="C170" s="51">
        <v>108261410785</v>
      </c>
      <c r="D170" s="52" t="s">
        <v>197</v>
      </c>
      <c r="E170" s="50" t="s">
        <v>924</v>
      </c>
      <c r="F170" s="50" t="s">
        <v>1112</v>
      </c>
      <c r="G170" s="52" t="s">
        <v>808</v>
      </c>
      <c r="H170" s="60">
        <v>3.028571</v>
      </c>
      <c r="I170" s="41"/>
      <c r="J170" s="18">
        <v>0</v>
      </c>
      <c r="K170" s="18"/>
      <c r="L170" s="18"/>
      <c r="M170" s="18">
        <v>0</v>
      </c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>
        <v>1</v>
      </c>
      <c r="AT170" s="19">
        <f t="shared" si="16"/>
        <v>1</v>
      </c>
      <c r="AU170" s="18" t="s">
        <v>185</v>
      </c>
      <c r="AV170" s="18">
        <v>5</v>
      </c>
      <c r="AW170" s="18" t="s">
        <v>918</v>
      </c>
      <c r="AX170" s="18" t="s">
        <v>835</v>
      </c>
      <c r="AY170" s="20">
        <v>32757</v>
      </c>
      <c r="AZ170" s="19">
        <v>20</v>
      </c>
      <c r="BA170" s="19" t="e">
        <f>IF(AND(#REF!&gt;2000000,#REF!&lt;=6000000),1,IF(AND(#REF!&gt;1000000,#REF!&lt;=2000000),2,IF(AND(#REF!&gt;500000,#REF!&lt;=1000000),3,IF(AND(#REF!&gt;1,#REF!&lt;=500000),4,0))))</f>
        <v>#REF!</v>
      </c>
      <c r="BB170" s="19" t="e">
        <f>IF(AND(#REF!&gt;1,#REF!&lt;=3),1,IF(AND(#REF!&gt;3,#REF!&lt;=5),2,IF(AND(#REF!&gt;5,#REF!&lt;=7),3,4)))</f>
        <v>#REF!</v>
      </c>
      <c r="BC170" s="19">
        <f t="shared" si="17"/>
        <v>3</v>
      </c>
      <c r="BD170" s="19">
        <f t="shared" si="18"/>
        <v>1</v>
      </c>
      <c r="BE170" s="19">
        <f t="shared" si="19"/>
        <v>0</v>
      </c>
      <c r="BF170" s="19" t="e">
        <f>IF(AND(#REF!&gt;100000,#REF!&lt;=300000),1,IF(AND(#REF!&gt;=50000,#REF!&lt;=100000),2,IF(AND(#REF!&gt;1,#REF!&lt;50000),3,4)))</f>
        <v>#REF!</v>
      </c>
      <c r="BG170" s="19" t="e">
        <f>IF(AND(#REF!&gt;1,#REF!&lt;=500000),3,IF(AND(#REF!&gt;500000,#REF!&lt;=100000),2,IF(AND(#REF!&gt;100000,#REF!&lt;=600000),3,0)))</f>
        <v>#REF!</v>
      </c>
      <c r="BH170" s="19">
        <f t="shared" si="20"/>
        <v>5</v>
      </c>
      <c r="BI170" s="21" t="e">
        <f t="shared" si="22"/>
        <v>#REF!</v>
      </c>
      <c r="BJ170" s="2"/>
    </row>
    <row r="171" spans="1:62" ht="18" customHeight="1">
      <c r="A171" s="49">
        <v>163</v>
      </c>
      <c r="B171" s="50" t="s">
        <v>134</v>
      </c>
      <c r="C171" s="51">
        <v>106261403044</v>
      </c>
      <c r="D171" s="52" t="s">
        <v>889</v>
      </c>
      <c r="E171" s="50" t="s">
        <v>924</v>
      </c>
      <c r="F171" s="50" t="s">
        <v>1112</v>
      </c>
      <c r="G171" s="52" t="s">
        <v>810</v>
      </c>
      <c r="H171" s="60">
        <v>3.25614</v>
      </c>
      <c r="I171" s="41">
        <v>371.2</v>
      </c>
      <c r="J171" s="18">
        <v>114</v>
      </c>
      <c r="K171" s="18" t="s">
        <v>176</v>
      </c>
      <c r="L171" s="18">
        <v>68.9</v>
      </c>
      <c r="M171" s="18">
        <v>21</v>
      </c>
      <c r="N171" s="18">
        <v>3.28</v>
      </c>
      <c r="O171" s="18" t="s">
        <v>178</v>
      </c>
      <c r="P171" s="18">
        <v>69.4</v>
      </c>
      <c r="Q171" s="18">
        <v>22</v>
      </c>
      <c r="R171" s="18">
        <v>3.15</v>
      </c>
      <c r="S171" s="18" t="s">
        <v>181</v>
      </c>
      <c r="T171" s="18">
        <v>70</v>
      </c>
      <c r="U171" s="18">
        <v>22</v>
      </c>
      <c r="V171" s="18">
        <v>3.18</v>
      </c>
      <c r="W171" s="18" t="s">
        <v>182</v>
      </c>
      <c r="X171" s="18">
        <v>73.6</v>
      </c>
      <c r="Y171" s="18">
        <v>22</v>
      </c>
      <c r="Z171" s="18">
        <v>3.35</v>
      </c>
      <c r="AA171" s="18" t="s">
        <v>214</v>
      </c>
      <c r="AB171" s="18">
        <v>20</v>
      </c>
      <c r="AC171" s="18">
        <v>6</v>
      </c>
      <c r="AD171" s="18">
        <v>3.33</v>
      </c>
      <c r="AE171" s="18" t="s">
        <v>183</v>
      </c>
      <c r="AF171" s="18">
        <v>69.3</v>
      </c>
      <c r="AG171" s="18">
        <v>21</v>
      </c>
      <c r="AH171" s="18">
        <v>3.3</v>
      </c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>
        <v>1</v>
      </c>
      <c r="AT171" s="19">
        <f t="shared" si="16"/>
        <v>1</v>
      </c>
      <c r="AU171" s="18" t="s">
        <v>112</v>
      </c>
      <c r="AV171" s="18"/>
      <c r="AW171" s="18" t="s">
        <v>115</v>
      </c>
      <c r="AX171" s="18" t="s">
        <v>878</v>
      </c>
      <c r="AY171" s="20">
        <v>32405</v>
      </c>
      <c r="AZ171" s="19">
        <v>21</v>
      </c>
      <c r="BA171" s="19" t="e">
        <f>IF(AND(#REF!&gt;2000000,#REF!&lt;=6000000),1,IF(AND(#REF!&gt;1000000,#REF!&lt;=2000000),2,IF(AND(#REF!&gt;500000,#REF!&lt;=1000000),3,IF(AND(#REF!&gt;1,#REF!&lt;=500000),4,0))))</f>
        <v>#REF!</v>
      </c>
      <c r="BB171" s="19" t="e">
        <f>IF(AND(#REF!&gt;1,#REF!&lt;=3),1,IF(AND(#REF!&gt;3,#REF!&lt;=5),2,IF(AND(#REF!&gt;5,#REF!&lt;=7),3,4)))</f>
        <v>#REF!</v>
      </c>
      <c r="BC171" s="19">
        <f t="shared" si="17"/>
        <v>4</v>
      </c>
      <c r="BD171" s="19">
        <f t="shared" si="18"/>
        <v>1</v>
      </c>
      <c r="BE171" s="19">
        <f t="shared" si="19"/>
        <v>0</v>
      </c>
      <c r="BF171" s="19" t="e">
        <f>IF(AND(#REF!&gt;100000,#REF!&lt;=300000),1,IF(AND(#REF!&gt;=50000,#REF!&lt;=100000),2,IF(AND(#REF!&gt;1,#REF!&lt;50000),3,4)))</f>
        <v>#REF!</v>
      </c>
      <c r="BG171" s="19" t="e">
        <f>IF(AND(#REF!&gt;1,#REF!&lt;=500000),3,IF(AND(#REF!&gt;500000,#REF!&lt;=100000),2,IF(AND(#REF!&gt;100000,#REF!&lt;=600000),3,0)))</f>
        <v>#REF!</v>
      </c>
      <c r="BH171" s="19">
        <f t="shared" si="20"/>
        <v>0</v>
      </c>
      <c r="BI171" s="21" t="e">
        <f t="shared" si="22"/>
        <v>#REF!</v>
      </c>
      <c r="BJ171" s="2"/>
    </row>
    <row r="172" spans="1:62" ht="18" customHeight="1">
      <c r="A172" s="49">
        <v>164</v>
      </c>
      <c r="B172" s="50" t="s">
        <v>135</v>
      </c>
      <c r="C172" s="51">
        <v>107261407218</v>
      </c>
      <c r="D172" s="52" t="s">
        <v>197</v>
      </c>
      <c r="E172" s="50" t="s">
        <v>924</v>
      </c>
      <c r="F172" s="50" t="s">
        <v>1112</v>
      </c>
      <c r="G172" s="52" t="s">
        <v>809</v>
      </c>
      <c r="H172" s="60">
        <v>3.015384</v>
      </c>
      <c r="I172" s="41">
        <v>196</v>
      </c>
      <c r="J172" s="18">
        <v>65</v>
      </c>
      <c r="K172" s="18" t="s">
        <v>181</v>
      </c>
      <c r="L172" s="18">
        <v>58.3</v>
      </c>
      <c r="M172" s="18">
        <v>21</v>
      </c>
      <c r="N172" s="18">
        <v>2.78</v>
      </c>
      <c r="O172" s="18" t="s">
        <v>182</v>
      </c>
      <c r="P172" s="18">
        <v>69.5</v>
      </c>
      <c r="Q172" s="18">
        <v>22</v>
      </c>
      <c r="R172" s="18">
        <v>3.16</v>
      </c>
      <c r="S172" s="18" t="s">
        <v>183</v>
      </c>
      <c r="T172" s="18">
        <v>68.2</v>
      </c>
      <c r="U172" s="18">
        <v>22</v>
      </c>
      <c r="V172" s="18">
        <v>3.1</v>
      </c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>
        <v>6</v>
      </c>
      <c r="AT172" s="19">
        <f t="shared" si="16"/>
        <v>6</v>
      </c>
      <c r="AU172" s="18" t="s">
        <v>185</v>
      </c>
      <c r="AV172" s="18">
        <v>5</v>
      </c>
      <c r="AW172" s="18" t="s">
        <v>893</v>
      </c>
      <c r="AX172" s="18" t="s">
        <v>136</v>
      </c>
      <c r="AY172" s="20">
        <v>31963</v>
      </c>
      <c r="AZ172" s="19">
        <v>22</v>
      </c>
      <c r="BA172" s="19" t="e">
        <f>IF(AND(#REF!&gt;2000000,#REF!&lt;=6000000),1,IF(AND(#REF!&gt;1000000,#REF!&lt;=2000000),2,IF(AND(#REF!&gt;500000,#REF!&lt;=1000000),3,IF(AND(#REF!&gt;1,#REF!&lt;=500000),4,0))))</f>
        <v>#REF!</v>
      </c>
      <c r="BB172" s="19" t="e">
        <f>IF(AND(#REF!&gt;1,#REF!&lt;=3),1,IF(AND(#REF!&gt;3,#REF!&lt;=5),2,IF(AND(#REF!&gt;5,#REF!&lt;=7),3,4)))</f>
        <v>#REF!</v>
      </c>
      <c r="BC172" s="19">
        <f t="shared" si="17"/>
        <v>3</v>
      </c>
      <c r="BD172" s="19">
        <f t="shared" si="18"/>
        <v>2</v>
      </c>
      <c r="BE172" s="19">
        <f t="shared" si="19"/>
        <v>0</v>
      </c>
      <c r="BF172" s="19" t="e">
        <f>IF(AND(#REF!&gt;100000,#REF!&lt;=300000),1,IF(AND(#REF!&gt;=50000,#REF!&lt;=100000),2,IF(AND(#REF!&gt;1,#REF!&lt;50000),3,4)))</f>
        <v>#REF!</v>
      </c>
      <c r="BG172" s="19" t="e">
        <f>IF(AND(#REF!&gt;1,#REF!&lt;=500000),3,IF(AND(#REF!&gt;500000,#REF!&lt;=100000),2,IF(AND(#REF!&gt;100000,#REF!&lt;=600000),3,0)))</f>
        <v>#REF!</v>
      </c>
      <c r="BH172" s="19">
        <f t="shared" si="20"/>
        <v>5</v>
      </c>
      <c r="BI172" s="21" t="e">
        <f t="shared" si="22"/>
        <v>#REF!</v>
      </c>
      <c r="BJ172" s="2"/>
    </row>
    <row r="173" spans="1:62" ht="18" customHeight="1">
      <c r="A173" s="49">
        <v>165</v>
      </c>
      <c r="B173" s="50" t="s">
        <v>137</v>
      </c>
      <c r="C173" s="51">
        <v>108261410777</v>
      </c>
      <c r="D173" s="52" t="s">
        <v>197</v>
      </c>
      <c r="E173" s="50" t="s">
        <v>924</v>
      </c>
      <c r="F173" s="50" t="s">
        <v>1112</v>
      </c>
      <c r="G173" s="52" t="s">
        <v>808</v>
      </c>
      <c r="H173" s="60">
        <v>3.028571</v>
      </c>
      <c r="I173" s="41">
        <v>63</v>
      </c>
      <c r="J173" s="18">
        <v>21</v>
      </c>
      <c r="K173" s="18" t="s">
        <v>183</v>
      </c>
      <c r="L173" s="18" t="s">
        <v>209</v>
      </c>
      <c r="M173" s="18">
        <v>21</v>
      </c>
      <c r="N173" s="18">
        <v>3</v>
      </c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>
        <v>1</v>
      </c>
      <c r="AT173" s="19">
        <f t="shared" si="16"/>
        <v>1</v>
      </c>
      <c r="AU173" s="18" t="s">
        <v>249</v>
      </c>
      <c r="AV173" s="18">
        <v>2</v>
      </c>
      <c r="AW173" s="18" t="s">
        <v>115</v>
      </c>
      <c r="AX173" s="18" t="s">
        <v>196</v>
      </c>
      <c r="AY173" s="20">
        <v>32969</v>
      </c>
      <c r="AZ173" s="19">
        <v>19</v>
      </c>
      <c r="BA173" s="19" t="e">
        <f>IF(AND(#REF!&gt;2000000,#REF!&lt;=6000000),1,IF(AND(#REF!&gt;1000000,#REF!&lt;=2000000),2,IF(AND(#REF!&gt;500000,#REF!&lt;=1000000),3,IF(AND(#REF!&gt;1,#REF!&lt;=500000),4,0))))</f>
        <v>#REF!</v>
      </c>
      <c r="BB173" s="19" t="e">
        <f>IF(AND(#REF!&gt;1,#REF!&lt;=3),1,IF(AND(#REF!&gt;3,#REF!&lt;=5),2,IF(AND(#REF!&gt;5,#REF!&lt;=7),3,4)))</f>
        <v>#REF!</v>
      </c>
      <c r="BC173" s="19">
        <f t="shared" si="17"/>
        <v>3</v>
      </c>
      <c r="BD173" s="19">
        <f t="shared" si="18"/>
        <v>1</v>
      </c>
      <c r="BE173" s="19">
        <f t="shared" si="19"/>
        <v>0</v>
      </c>
      <c r="BF173" s="19" t="e">
        <f>IF(AND(#REF!&gt;100000,#REF!&lt;=300000),1,IF(AND(#REF!&gt;=50000,#REF!&lt;=100000),2,IF(AND(#REF!&gt;1,#REF!&lt;50000),3,4)))</f>
        <v>#REF!</v>
      </c>
      <c r="BG173" s="19" t="e">
        <f>IF(AND(#REF!&gt;1,#REF!&lt;=500000),3,IF(AND(#REF!&gt;500000,#REF!&lt;=100000),2,IF(AND(#REF!&gt;100000,#REF!&lt;=600000),3,0)))</f>
        <v>#REF!</v>
      </c>
      <c r="BH173" s="19">
        <f t="shared" si="20"/>
        <v>2</v>
      </c>
      <c r="BI173" s="21" t="e">
        <f t="shared" si="22"/>
        <v>#REF!</v>
      </c>
      <c r="BJ173" s="2"/>
    </row>
    <row r="174" spans="1:62" ht="18" customHeight="1">
      <c r="A174" s="49">
        <v>166</v>
      </c>
      <c r="B174" s="50" t="s">
        <v>138</v>
      </c>
      <c r="C174" s="51">
        <v>107261403086</v>
      </c>
      <c r="D174" s="52" t="s">
        <v>197</v>
      </c>
      <c r="E174" s="50" t="s">
        <v>924</v>
      </c>
      <c r="F174" s="50" t="s">
        <v>1112</v>
      </c>
      <c r="G174" s="52" t="s">
        <v>809</v>
      </c>
      <c r="H174" s="60">
        <v>2.841333</v>
      </c>
      <c r="I174" s="41">
        <v>145</v>
      </c>
      <c r="J174" s="18">
        <v>53</v>
      </c>
      <c r="K174" s="18" t="s">
        <v>181</v>
      </c>
      <c r="L174" s="18">
        <v>57</v>
      </c>
      <c r="M174" s="18">
        <v>21</v>
      </c>
      <c r="N174" s="18" t="s">
        <v>937</v>
      </c>
      <c r="O174" s="18" t="s">
        <v>182</v>
      </c>
      <c r="P174" s="18" t="s">
        <v>139</v>
      </c>
      <c r="Q174" s="18">
        <v>22</v>
      </c>
      <c r="R174" s="18" t="s">
        <v>1019</v>
      </c>
      <c r="S174" s="18" t="s">
        <v>214</v>
      </c>
      <c r="T174" s="18" t="s">
        <v>140</v>
      </c>
      <c r="U174" s="18">
        <v>10</v>
      </c>
      <c r="V174" s="18" t="s">
        <v>141</v>
      </c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>
        <v>2</v>
      </c>
      <c r="AT174" s="19">
        <f t="shared" si="16"/>
        <v>2</v>
      </c>
      <c r="AU174" s="18" t="s">
        <v>217</v>
      </c>
      <c r="AV174" s="18">
        <v>5</v>
      </c>
      <c r="AW174" s="18" t="s">
        <v>893</v>
      </c>
      <c r="AX174" s="18" t="s">
        <v>877</v>
      </c>
      <c r="AY174" s="20">
        <v>32279</v>
      </c>
      <c r="AZ174" s="19">
        <v>21</v>
      </c>
      <c r="BA174" s="19" t="e">
        <f>IF(AND(#REF!&gt;2000000,#REF!&lt;=6000000),1,IF(AND(#REF!&gt;1000000,#REF!&lt;=2000000),2,IF(AND(#REF!&gt;500000,#REF!&lt;=1000000),3,IF(AND(#REF!&gt;1,#REF!&lt;=500000),4,0))))</f>
        <v>#REF!</v>
      </c>
      <c r="BB174" s="19" t="e">
        <f>IF(AND(#REF!&gt;1,#REF!&lt;=3),1,IF(AND(#REF!&gt;3,#REF!&lt;=5),2,IF(AND(#REF!&gt;5,#REF!&lt;=7),3,4)))</f>
        <v>#REF!</v>
      </c>
      <c r="BC174" s="19">
        <f t="shared" si="17"/>
        <v>3</v>
      </c>
      <c r="BD174" s="19">
        <f t="shared" si="18"/>
        <v>1</v>
      </c>
      <c r="BE174" s="19">
        <f t="shared" si="19"/>
        <v>0</v>
      </c>
      <c r="BF174" s="19" t="e">
        <f>IF(AND(#REF!&gt;100000,#REF!&lt;=300000),1,IF(AND(#REF!&gt;=50000,#REF!&lt;=100000),2,IF(AND(#REF!&gt;1,#REF!&lt;50000),3,4)))</f>
        <v>#REF!</v>
      </c>
      <c r="BG174" s="19" t="e">
        <f>IF(AND(#REF!&gt;1,#REF!&lt;=500000),3,IF(AND(#REF!&gt;500000,#REF!&lt;=100000),2,IF(AND(#REF!&gt;100000,#REF!&lt;=600000),3,0)))</f>
        <v>#REF!</v>
      </c>
      <c r="BH174" s="19">
        <f t="shared" si="20"/>
        <v>5</v>
      </c>
      <c r="BI174" s="21" t="e">
        <f t="shared" si="22"/>
        <v>#REF!</v>
      </c>
      <c r="BJ174" s="2"/>
    </row>
    <row r="175" spans="1:62" ht="18" customHeight="1">
      <c r="A175" s="49">
        <v>167</v>
      </c>
      <c r="B175" s="50" t="s">
        <v>142</v>
      </c>
      <c r="C175" s="51">
        <v>108261410767</v>
      </c>
      <c r="D175" s="52" t="s">
        <v>197</v>
      </c>
      <c r="E175" s="50" t="s">
        <v>924</v>
      </c>
      <c r="F175" s="50" t="s">
        <v>1112</v>
      </c>
      <c r="G175" s="52" t="s">
        <v>808</v>
      </c>
      <c r="H175" s="60">
        <v>3.123809</v>
      </c>
      <c r="I175" s="41"/>
      <c r="J175" s="18">
        <v>0</v>
      </c>
      <c r="K175" s="18"/>
      <c r="L175" s="18"/>
      <c r="M175" s="18">
        <v>0</v>
      </c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>
        <v>1</v>
      </c>
      <c r="AT175" s="19">
        <f t="shared" si="16"/>
        <v>1</v>
      </c>
      <c r="AU175" s="18" t="s">
        <v>185</v>
      </c>
      <c r="AV175" s="18">
        <v>5</v>
      </c>
      <c r="AW175" s="18" t="s">
        <v>186</v>
      </c>
      <c r="AX175" s="18" t="s">
        <v>143</v>
      </c>
      <c r="AY175" s="20">
        <v>33047</v>
      </c>
      <c r="AZ175" s="19">
        <v>19</v>
      </c>
      <c r="BA175" s="19" t="e">
        <f>IF(AND(#REF!&gt;2000000,#REF!&lt;=6000000),1,IF(AND(#REF!&gt;1000000,#REF!&lt;=2000000),2,IF(AND(#REF!&gt;500000,#REF!&lt;=1000000),3,IF(AND(#REF!&gt;1,#REF!&lt;=500000),4,0))))</f>
        <v>#REF!</v>
      </c>
      <c r="BB175" s="19" t="e">
        <f>IF(AND(#REF!&gt;1,#REF!&lt;=3),1,IF(AND(#REF!&gt;3,#REF!&lt;=5),2,IF(AND(#REF!&gt;5,#REF!&lt;=7),3,4)))</f>
        <v>#REF!</v>
      </c>
      <c r="BC175" s="19">
        <f t="shared" si="17"/>
        <v>3</v>
      </c>
      <c r="BD175" s="19">
        <f t="shared" si="18"/>
        <v>1</v>
      </c>
      <c r="BE175" s="19">
        <f t="shared" si="19"/>
        <v>0</v>
      </c>
      <c r="BF175" s="19" t="e">
        <f>IF(AND(#REF!&gt;100000,#REF!&lt;=300000),1,IF(AND(#REF!&gt;=50000,#REF!&lt;=100000),2,IF(AND(#REF!&gt;1,#REF!&lt;50000),3,4)))</f>
        <v>#REF!</v>
      </c>
      <c r="BG175" s="19" t="e">
        <f>IF(AND(#REF!&gt;1,#REF!&lt;=500000),3,IF(AND(#REF!&gt;500000,#REF!&lt;=100000),2,IF(AND(#REF!&gt;100000,#REF!&lt;=600000),3,0)))</f>
        <v>#REF!</v>
      </c>
      <c r="BH175" s="19">
        <f t="shared" si="20"/>
        <v>5</v>
      </c>
      <c r="BI175" s="21" t="e">
        <f t="shared" si="22"/>
        <v>#REF!</v>
      </c>
      <c r="BJ175" s="2"/>
    </row>
    <row r="176" spans="1:62" ht="18" customHeight="1">
      <c r="A176" s="49">
        <v>168</v>
      </c>
      <c r="B176" s="50" t="s">
        <v>144</v>
      </c>
      <c r="C176" s="51">
        <v>105261481090</v>
      </c>
      <c r="D176" s="52" t="s">
        <v>197</v>
      </c>
      <c r="E176" s="50" t="s">
        <v>924</v>
      </c>
      <c r="F176" s="50" t="s">
        <v>1112</v>
      </c>
      <c r="G176" s="52" t="s">
        <v>811</v>
      </c>
      <c r="H176" s="60">
        <v>2.842105</v>
      </c>
      <c r="I176" s="41">
        <v>378</v>
      </c>
      <c r="J176" s="18">
        <v>133</v>
      </c>
      <c r="K176" s="18" t="s">
        <v>171</v>
      </c>
      <c r="L176" s="18">
        <v>59.1</v>
      </c>
      <c r="M176" s="18">
        <v>21</v>
      </c>
      <c r="N176" s="18">
        <v>2.81</v>
      </c>
      <c r="O176" s="18" t="s">
        <v>174</v>
      </c>
      <c r="P176" s="18">
        <v>55</v>
      </c>
      <c r="Q176" s="18">
        <v>20</v>
      </c>
      <c r="R176" s="18">
        <v>2.75</v>
      </c>
      <c r="S176" s="18" t="s">
        <v>176</v>
      </c>
      <c r="T176" s="18">
        <v>59.4</v>
      </c>
      <c r="U176" s="18">
        <v>20</v>
      </c>
      <c r="V176" s="18">
        <v>2.97</v>
      </c>
      <c r="W176" s="18" t="s">
        <v>178</v>
      </c>
      <c r="X176" s="18">
        <v>52.8</v>
      </c>
      <c r="Y176" s="18">
        <v>20</v>
      </c>
      <c r="Z176" s="18">
        <v>2.64</v>
      </c>
      <c r="AA176" s="18" t="s">
        <v>181</v>
      </c>
      <c r="AB176" s="18">
        <v>60</v>
      </c>
      <c r="AC176" s="18">
        <v>21</v>
      </c>
      <c r="AD176" s="18">
        <v>2.86</v>
      </c>
      <c r="AE176" s="18" t="s">
        <v>182</v>
      </c>
      <c r="AF176" s="18">
        <v>59.7</v>
      </c>
      <c r="AG176" s="18">
        <v>19</v>
      </c>
      <c r="AH176" s="18">
        <v>3.14</v>
      </c>
      <c r="AI176" s="18" t="s">
        <v>183</v>
      </c>
      <c r="AJ176" s="18">
        <v>32</v>
      </c>
      <c r="AK176" s="18">
        <v>12</v>
      </c>
      <c r="AL176" s="18">
        <v>2.67</v>
      </c>
      <c r="AM176" s="18"/>
      <c r="AN176" s="18"/>
      <c r="AO176" s="18"/>
      <c r="AP176" s="18"/>
      <c r="AQ176" s="18"/>
      <c r="AR176" s="18"/>
      <c r="AS176" s="18">
        <v>1</v>
      </c>
      <c r="AT176" s="19">
        <f t="shared" si="16"/>
        <v>1</v>
      </c>
      <c r="AU176" s="18" t="s">
        <v>217</v>
      </c>
      <c r="AV176" s="18">
        <v>5</v>
      </c>
      <c r="AW176" s="18" t="s">
        <v>115</v>
      </c>
      <c r="AX176" s="18"/>
      <c r="AY176" s="20">
        <v>31931</v>
      </c>
      <c r="AZ176" s="19">
        <v>22</v>
      </c>
      <c r="BA176" s="19" t="e">
        <f>IF(AND(#REF!&gt;2000000,#REF!&lt;=6000000),1,IF(AND(#REF!&gt;1000000,#REF!&lt;=2000000),2,IF(AND(#REF!&gt;500000,#REF!&lt;=1000000),3,IF(AND(#REF!&gt;1,#REF!&lt;=500000),4,0))))</f>
        <v>#REF!</v>
      </c>
      <c r="BB176" s="19" t="e">
        <f>IF(AND(#REF!&gt;1,#REF!&lt;=3),1,IF(AND(#REF!&gt;3,#REF!&lt;=5),2,IF(AND(#REF!&gt;5,#REF!&lt;=7),3,4)))</f>
        <v>#REF!</v>
      </c>
      <c r="BC176" s="19">
        <f t="shared" si="17"/>
        <v>3</v>
      </c>
      <c r="BD176" s="19">
        <f t="shared" si="18"/>
        <v>1</v>
      </c>
      <c r="BE176" s="19">
        <f t="shared" si="19"/>
        <v>0</v>
      </c>
      <c r="BF176" s="19" t="e">
        <f>IF(AND(#REF!&gt;100000,#REF!&lt;=300000),1,IF(AND(#REF!&gt;=50000,#REF!&lt;=100000),2,IF(AND(#REF!&gt;1,#REF!&lt;50000),3,4)))</f>
        <v>#REF!</v>
      </c>
      <c r="BG176" s="19" t="e">
        <f>IF(AND(#REF!&gt;1,#REF!&lt;=500000),3,IF(AND(#REF!&gt;500000,#REF!&lt;=100000),2,IF(AND(#REF!&gt;100000,#REF!&lt;=600000),3,0)))</f>
        <v>#REF!</v>
      </c>
      <c r="BH176" s="19">
        <f t="shared" si="20"/>
        <v>5</v>
      </c>
      <c r="BI176" s="21" t="e">
        <f t="shared" si="22"/>
        <v>#REF!</v>
      </c>
      <c r="BJ176" s="2"/>
    </row>
    <row r="177" spans="1:62" ht="18" customHeight="1">
      <c r="A177" s="49">
        <v>169</v>
      </c>
      <c r="B177" s="50" t="s">
        <v>145</v>
      </c>
      <c r="C177" s="51">
        <v>107261410745</v>
      </c>
      <c r="D177" s="52" t="s">
        <v>889</v>
      </c>
      <c r="E177" s="50" t="s">
        <v>924</v>
      </c>
      <c r="F177" s="50" t="s">
        <v>1112</v>
      </c>
      <c r="G177" s="52" t="s">
        <v>809</v>
      </c>
      <c r="H177" s="60">
        <v>3.174603</v>
      </c>
      <c r="I177" s="41">
        <v>127</v>
      </c>
      <c r="J177" s="18">
        <v>41</v>
      </c>
      <c r="K177" s="18" t="s">
        <v>181</v>
      </c>
      <c r="L177" s="18" t="s">
        <v>146</v>
      </c>
      <c r="M177" s="18">
        <v>21</v>
      </c>
      <c r="N177" s="18" t="s">
        <v>220</v>
      </c>
      <c r="O177" s="18" t="s">
        <v>182</v>
      </c>
      <c r="P177" s="18">
        <v>65</v>
      </c>
      <c r="Q177" s="18">
        <v>20</v>
      </c>
      <c r="R177" s="18" t="s">
        <v>224</v>
      </c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>
        <v>6</v>
      </c>
      <c r="AT177" s="19">
        <f t="shared" si="16"/>
        <v>6</v>
      </c>
      <c r="AU177" s="18" t="s">
        <v>217</v>
      </c>
      <c r="AV177" s="18">
        <v>5</v>
      </c>
      <c r="AW177" s="18" t="s">
        <v>893</v>
      </c>
      <c r="AX177" s="18" t="s">
        <v>882</v>
      </c>
      <c r="AY177" s="20">
        <v>31896</v>
      </c>
      <c r="AZ177" s="19">
        <v>22</v>
      </c>
      <c r="BA177" s="19" t="e">
        <f>IF(AND(#REF!&gt;2000000,#REF!&lt;=6000000),1,IF(AND(#REF!&gt;1000000,#REF!&lt;=2000000),2,IF(AND(#REF!&gt;500000,#REF!&lt;=1000000),3,IF(AND(#REF!&gt;1,#REF!&lt;=500000),4,0))))</f>
        <v>#REF!</v>
      </c>
      <c r="BB177" s="19" t="e">
        <f>IF(AND(#REF!&gt;1,#REF!&lt;=3),1,IF(AND(#REF!&gt;3,#REF!&lt;=5),2,IF(AND(#REF!&gt;5,#REF!&lt;=7),3,4)))</f>
        <v>#REF!</v>
      </c>
      <c r="BC177" s="19">
        <f t="shared" si="17"/>
        <v>3</v>
      </c>
      <c r="BD177" s="19">
        <f t="shared" si="18"/>
        <v>2</v>
      </c>
      <c r="BE177" s="19">
        <f t="shared" si="19"/>
        <v>0</v>
      </c>
      <c r="BF177" s="19" t="e">
        <f>IF(AND(#REF!&gt;100000,#REF!&lt;=300000),1,IF(AND(#REF!&gt;=50000,#REF!&lt;=100000),2,IF(AND(#REF!&gt;1,#REF!&lt;50000),3,4)))</f>
        <v>#REF!</v>
      </c>
      <c r="BG177" s="19" t="e">
        <f>IF(AND(#REF!&gt;1,#REF!&lt;=500000),3,IF(AND(#REF!&gt;500000,#REF!&lt;=100000),2,IF(AND(#REF!&gt;100000,#REF!&lt;=600000),3,0)))</f>
        <v>#REF!</v>
      </c>
      <c r="BH177" s="19">
        <f t="shared" si="20"/>
        <v>5</v>
      </c>
      <c r="BI177" s="21" t="e">
        <f t="shared" si="22"/>
        <v>#REF!</v>
      </c>
      <c r="BJ177" s="2"/>
    </row>
    <row r="178" spans="1:62" ht="18" customHeight="1">
      <c r="A178" s="49">
        <v>170</v>
      </c>
      <c r="B178" s="50" t="s">
        <v>147</v>
      </c>
      <c r="C178" s="51">
        <v>306262403227</v>
      </c>
      <c r="D178" s="52" t="s">
        <v>889</v>
      </c>
      <c r="E178" s="50" t="s">
        <v>924</v>
      </c>
      <c r="F178" s="50" t="s">
        <v>1113</v>
      </c>
      <c r="G178" s="52" t="s">
        <v>810</v>
      </c>
      <c r="H178" s="60">
        <v>3.039805</v>
      </c>
      <c r="I178" s="41">
        <v>313.1</v>
      </c>
      <c r="J178" s="18">
        <v>103</v>
      </c>
      <c r="K178" s="18" t="s">
        <v>176</v>
      </c>
      <c r="L178" s="18">
        <v>53.8</v>
      </c>
      <c r="M178" s="18">
        <v>19</v>
      </c>
      <c r="N178" s="18">
        <v>2.83</v>
      </c>
      <c r="O178" s="18" t="s">
        <v>178</v>
      </c>
      <c r="P178" s="18">
        <v>63</v>
      </c>
      <c r="Q178" s="18">
        <v>20</v>
      </c>
      <c r="R178" s="18">
        <v>3.15</v>
      </c>
      <c r="S178" s="18" t="s">
        <v>181</v>
      </c>
      <c r="T178" s="18">
        <v>67.4</v>
      </c>
      <c r="U178" s="18">
        <v>21</v>
      </c>
      <c r="V178" s="18">
        <v>3.21</v>
      </c>
      <c r="W178" s="18" t="s">
        <v>182</v>
      </c>
      <c r="X178" s="18">
        <v>68.6</v>
      </c>
      <c r="Y178" s="18">
        <v>22</v>
      </c>
      <c r="Z178" s="18">
        <v>3.12</v>
      </c>
      <c r="AA178" s="18" t="s">
        <v>183</v>
      </c>
      <c r="AB178" s="18">
        <v>60.3</v>
      </c>
      <c r="AC178" s="18">
        <v>21</v>
      </c>
      <c r="AD178" s="18">
        <v>2.87</v>
      </c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>
        <v>1</v>
      </c>
      <c r="AT178" s="19">
        <f t="shared" si="16"/>
        <v>1</v>
      </c>
      <c r="AU178" s="18" t="s">
        <v>938</v>
      </c>
      <c r="AV178" s="18">
        <v>5</v>
      </c>
      <c r="AW178" s="18" t="s">
        <v>186</v>
      </c>
      <c r="AX178" s="18" t="s">
        <v>971</v>
      </c>
      <c r="AY178" s="20">
        <v>31579</v>
      </c>
      <c r="AZ178" s="19">
        <v>23</v>
      </c>
      <c r="BA178" s="19" t="e">
        <f>IF(AND(#REF!&gt;2000000,#REF!&lt;=6000000),1,IF(AND(#REF!&gt;1000000,#REF!&lt;=2000000),2,IF(AND(#REF!&gt;500000,#REF!&lt;=1000000),3,IF(AND(#REF!&gt;1,#REF!&lt;=500000),4,0))))</f>
        <v>#REF!</v>
      </c>
      <c r="BB178" s="19" t="e">
        <f>IF(AND(#REF!&gt;1,#REF!&lt;=3),1,IF(AND(#REF!&gt;3,#REF!&lt;=5),2,IF(AND(#REF!&gt;5,#REF!&lt;=7),3,4)))</f>
        <v>#REF!</v>
      </c>
      <c r="BC178" s="19">
        <f t="shared" si="17"/>
        <v>3</v>
      </c>
      <c r="BD178" s="19">
        <f t="shared" si="18"/>
        <v>1</v>
      </c>
      <c r="BE178" s="19">
        <f t="shared" si="19"/>
        <v>0</v>
      </c>
      <c r="BF178" s="19" t="e">
        <f>IF(AND(#REF!&gt;100000,#REF!&lt;=300000),1,IF(AND(#REF!&gt;=50000,#REF!&lt;=100000),2,IF(AND(#REF!&gt;1,#REF!&lt;50000),3,4)))</f>
        <v>#REF!</v>
      </c>
      <c r="BG178" s="19" t="e">
        <f>IF(AND(#REF!&gt;1,#REF!&lt;=500000),3,IF(AND(#REF!&gt;500000,#REF!&lt;=100000),2,IF(AND(#REF!&gt;100000,#REF!&lt;=600000),3,0)))</f>
        <v>#REF!</v>
      </c>
      <c r="BH178" s="19">
        <f t="shared" si="20"/>
        <v>5</v>
      </c>
      <c r="BI178" s="21" t="e">
        <f t="shared" si="22"/>
        <v>#REF!</v>
      </c>
      <c r="BJ178" s="2"/>
    </row>
    <row r="179" spans="1:62" ht="18" customHeight="1">
      <c r="A179" s="49">
        <v>171</v>
      </c>
      <c r="B179" s="50" t="s">
        <v>148</v>
      </c>
      <c r="C179" s="51">
        <v>305262481914</v>
      </c>
      <c r="D179" s="52" t="s">
        <v>889</v>
      </c>
      <c r="E179" s="50" t="s">
        <v>924</v>
      </c>
      <c r="F179" s="50" t="s">
        <v>1113</v>
      </c>
      <c r="G179" s="52" t="s">
        <v>811</v>
      </c>
      <c r="H179" s="60">
        <v>3.288888</v>
      </c>
      <c r="I179" s="41">
        <v>473.6</v>
      </c>
      <c r="J179" s="18">
        <v>144</v>
      </c>
      <c r="K179" s="18" t="s">
        <v>171</v>
      </c>
      <c r="L179" s="18">
        <v>62.3</v>
      </c>
      <c r="M179" s="18">
        <v>19</v>
      </c>
      <c r="N179" s="18">
        <v>3.28</v>
      </c>
      <c r="O179" s="18" t="s">
        <v>174</v>
      </c>
      <c r="P179" s="18">
        <v>70.8</v>
      </c>
      <c r="Q179" s="18">
        <v>22</v>
      </c>
      <c r="R179" s="18">
        <v>3.22</v>
      </c>
      <c r="S179" s="18" t="s">
        <v>176</v>
      </c>
      <c r="T179" s="18">
        <v>67.9</v>
      </c>
      <c r="U179" s="18">
        <v>21</v>
      </c>
      <c r="V179" s="18">
        <v>3.23</v>
      </c>
      <c r="W179" s="18" t="s">
        <v>178</v>
      </c>
      <c r="X179" s="18">
        <v>76.7</v>
      </c>
      <c r="Y179" s="18">
        <v>22</v>
      </c>
      <c r="Z179" s="18">
        <v>3.49</v>
      </c>
      <c r="AA179" s="18" t="s">
        <v>930</v>
      </c>
      <c r="AB179" s="18">
        <v>17.2</v>
      </c>
      <c r="AC179" s="18">
        <v>6</v>
      </c>
      <c r="AD179" s="18">
        <v>2.87</v>
      </c>
      <c r="AE179" s="18" t="s">
        <v>181</v>
      </c>
      <c r="AF179" s="18">
        <v>62.6</v>
      </c>
      <c r="AG179" s="18">
        <v>21</v>
      </c>
      <c r="AH179" s="18">
        <v>2.98</v>
      </c>
      <c r="AI179" s="18" t="s">
        <v>182</v>
      </c>
      <c r="AJ179" s="18">
        <v>66.7</v>
      </c>
      <c r="AK179" s="18">
        <v>19</v>
      </c>
      <c r="AL179" s="18">
        <v>3.51</v>
      </c>
      <c r="AM179" s="18" t="s">
        <v>214</v>
      </c>
      <c r="AN179" s="18">
        <v>16</v>
      </c>
      <c r="AO179" s="18">
        <v>4</v>
      </c>
      <c r="AP179" s="18">
        <v>4</v>
      </c>
      <c r="AQ179" s="18"/>
      <c r="AR179" s="18"/>
      <c r="AS179" s="18">
        <v>2</v>
      </c>
      <c r="AT179" s="19">
        <f t="shared" si="16"/>
        <v>2</v>
      </c>
      <c r="AU179" s="18" t="s">
        <v>217</v>
      </c>
      <c r="AV179" s="18">
        <v>5</v>
      </c>
      <c r="AW179" s="18" t="s">
        <v>893</v>
      </c>
      <c r="AX179" s="18" t="s">
        <v>835</v>
      </c>
      <c r="AY179" s="20">
        <v>31846</v>
      </c>
      <c r="AZ179" s="19">
        <v>22</v>
      </c>
      <c r="BA179" s="19" t="e">
        <f>IF(AND(#REF!&gt;2000000,#REF!&lt;=6000000),1,IF(AND(#REF!&gt;1000000,#REF!&lt;=2000000),2,IF(AND(#REF!&gt;500000,#REF!&lt;=1000000),3,IF(AND(#REF!&gt;1,#REF!&lt;=500000),4,0))))</f>
        <v>#REF!</v>
      </c>
      <c r="BB179" s="19" t="e">
        <f>IF(AND(#REF!&gt;1,#REF!&lt;=3),1,IF(AND(#REF!&gt;3,#REF!&lt;=5),2,IF(AND(#REF!&gt;5,#REF!&lt;=7),3,4)))</f>
        <v>#REF!</v>
      </c>
      <c r="BC179" s="19">
        <f t="shared" si="17"/>
        <v>4</v>
      </c>
      <c r="BD179" s="19">
        <f t="shared" si="18"/>
        <v>1</v>
      </c>
      <c r="BE179" s="19">
        <f t="shared" si="19"/>
        <v>0</v>
      </c>
      <c r="BF179" s="19" t="e">
        <f>IF(AND(#REF!&gt;100000,#REF!&lt;=300000),1,IF(AND(#REF!&gt;=50000,#REF!&lt;=100000),2,IF(AND(#REF!&gt;1,#REF!&lt;50000),3,4)))</f>
        <v>#REF!</v>
      </c>
      <c r="BG179" s="19" t="e">
        <f>IF(AND(#REF!&gt;1,#REF!&lt;=500000),3,IF(AND(#REF!&gt;500000,#REF!&lt;=100000),2,IF(AND(#REF!&gt;100000,#REF!&lt;=600000),3,0)))</f>
        <v>#REF!</v>
      </c>
      <c r="BH179" s="19">
        <f t="shared" si="20"/>
        <v>5</v>
      </c>
      <c r="BI179" s="21" t="e">
        <f t="shared" si="22"/>
        <v>#REF!</v>
      </c>
      <c r="BJ179" s="2"/>
    </row>
    <row r="180" spans="1:62" ht="18" customHeight="1">
      <c r="A180" s="49">
        <v>172</v>
      </c>
      <c r="B180" s="50" t="s">
        <v>410</v>
      </c>
      <c r="C180" s="51">
        <v>106311403276</v>
      </c>
      <c r="D180" s="52" t="s">
        <v>197</v>
      </c>
      <c r="E180" s="50" t="s">
        <v>1114</v>
      </c>
      <c r="F180" s="50" t="s">
        <v>1115</v>
      </c>
      <c r="G180" s="52" t="s">
        <v>810</v>
      </c>
      <c r="H180" s="60">
        <v>2.922222</v>
      </c>
      <c r="I180" s="41">
        <v>341.9</v>
      </c>
      <c r="J180" s="18">
        <v>117</v>
      </c>
      <c r="K180" s="18" t="s">
        <v>176</v>
      </c>
      <c r="L180" s="18">
        <v>54.6</v>
      </c>
      <c r="M180" s="18">
        <v>18</v>
      </c>
      <c r="N180" s="18">
        <v>3.03</v>
      </c>
      <c r="O180" s="18" t="s">
        <v>178</v>
      </c>
      <c r="P180" s="18">
        <v>64.7</v>
      </c>
      <c r="Q180" s="18">
        <v>22</v>
      </c>
      <c r="R180" s="18">
        <v>2.94</v>
      </c>
      <c r="S180" s="18" t="s">
        <v>930</v>
      </c>
      <c r="T180" s="18">
        <v>28.8</v>
      </c>
      <c r="U180" s="18">
        <v>9</v>
      </c>
      <c r="V180" s="18">
        <v>3.2</v>
      </c>
      <c r="W180" s="18" t="s">
        <v>181</v>
      </c>
      <c r="X180" s="18">
        <v>57.6</v>
      </c>
      <c r="Y180" s="18">
        <v>20</v>
      </c>
      <c r="Z180" s="18">
        <v>2.88</v>
      </c>
      <c r="AA180" s="18" t="s">
        <v>182</v>
      </c>
      <c r="AB180" s="18">
        <v>55.8</v>
      </c>
      <c r="AC180" s="18">
        <v>22</v>
      </c>
      <c r="AD180" s="18">
        <v>2.54</v>
      </c>
      <c r="AE180" s="18" t="s">
        <v>214</v>
      </c>
      <c r="AF180" s="18">
        <v>18</v>
      </c>
      <c r="AG180" s="18">
        <v>6</v>
      </c>
      <c r="AH180" s="18">
        <v>3</v>
      </c>
      <c r="AI180" s="18" t="s">
        <v>183</v>
      </c>
      <c r="AJ180" s="18">
        <v>62.4</v>
      </c>
      <c r="AK180" s="18">
        <v>20</v>
      </c>
      <c r="AL180" s="18">
        <v>3.12</v>
      </c>
      <c r="AM180" s="18"/>
      <c r="AN180" s="18"/>
      <c r="AO180" s="18"/>
      <c r="AP180" s="18"/>
      <c r="AQ180" s="18" t="s">
        <v>405</v>
      </c>
      <c r="AR180" s="18">
        <v>2</v>
      </c>
      <c r="AS180" s="18">
        <v>4</v>
      </c>
      <c r="AT180" s="19">
        <f t="shared" si="16"/>
        <v>6</v>
      </c>
      <c r="AU180" s="18" t="s">
        <v>249</v>
      </c>
      <c r="AV180" s="18">
        <v>2</v>
      </c>
      <c r="AW180" s="18" t="s">
        <v>186</v>
      </c>
      <c r="AX180" s="18" t="s">
        <v>884</v>
      </c>
      <c r="AY180" s="20">
        <v>32456</v>
      </c>
      <c r="AZ180" s="19">
        <v>21</v>
      </c>
      <c r="BA180" s="19" t="e">
        <f>IF(AND(#REF!&gt;2000000,#REF!&lt;=6000000),1,IF(AND(#REF!&gt;1000000,#REF!&lt;=2000000),2,IF(AND(#REF!&gt;500000,#REF!&lt;=1000000),3,IF(AND(#REF!&gt;1,#REF!&lt;=500000),4,0))))</f>
        <v>#REF!</v>
      </c>
      <c r="BB180" s="19" t="e">
        <f>IF(AND(#REF!&gt;1,#REF!&lt;=3),1,IF(AND(#REF!&gt;3,#REF!&lt;=5),2,IF(AND(#REF!&gt;5,#REF!&lt;=7),3,4)))</f>
        <v>#REF!</v>
      </c>
      <c r="BC180" s="19">
        <f t="shared" si="17"/>
        <v>3</v>
      </c>
      <c r="BD180" s="19">
        <f t="shared" si="18"/>
        <v>2</v>
      </c>
      <c r="BE180" s="19">
        <f t="shared" si="19"/>
        <v>0</v>
      </c>
      <c r="BF180" s="19" t="e">
        <f>IF(AND(#REF!&gt;100000,#REF!&lt;=300000),1,IF(AND(#REF!&gt;=50000,#REF!&lt;=100000),2,IF(AND(#REF!&gt;1,#REF!&lt;50000),3,4)))</f>
        <v>#REF!</v>
      </c>
      <c r="BG180" s="19" t="e">
        <f>IF(AND(#REF!&gt;1,#REF!&lt;=500000),3,IF(AND(#REF!&gt;500000,#REF!&lt;=100000),2,IF(AND(#REF!&gt;100000,#REF!&lt;=600000),3,0)))</f>
        <v>#REF!</v>
      </c>
      <c r="BH180" s="19">
        <f t="shared" si="20"/>
        <v>2</v>
      </c>
      <c r="BI180" s="33" t="e">
        <f t="shared" si="22"/>
        <v>#REF!</v>
      </c>
      <c r="BJ180" s="2"/>
    </row>
    <row r="181" spans="1:62" ht="18" customHeight="1">
      <c r="A181" s="49">
        <v>173</v>
      </c>
      <c r="B181" s="50" t="s">
        <v>411</v>
      </c>
      <c r="C181" s="51">
        <v>105311481113</v>
      </c>
      <c r="D181" s="52" t="s">
        <v>889</v>
      </c>
      <c r="E181" s="50" t="s">
        <v>1114</v>
      </c>
      <c r="F181" s="50" t="s">
        <v>1115</v>
      </c>
      <c r="G181" s="52" t="s">
        <v>811</v>
      </c>
      <c r="H181" s="60">
        <v>3.219565</v>
      </c>
      <c r="I181" s="41">
        <v>444.3</v>
      </c>
      <c r="J181" s="18">
        <v>138</v>
      </c>
      <c r="K181" s="18" t="s">
        <v>171</v>
      </c>
      <c r="L181" s="18">
        <v>60.1</v>
      </c>
      <c r="M181" s="18">
        <v>18</v>
      </c>
      <c r="N181" s="18">
        <v>3.34</v>
      </c>
      <c r="O181" s="18" t="s">
        <v>174</v>
      </c>
      <c r="P181" s="18">
        <v>59.6</v>
      </c>
      <c r="Q181" s="18">
        <v>19</v>
      </c>
      <c r="R181" s="18">
        <v>3.14</v>
      </c>
      <c r="S181" s="18" t="s">
        <v>176</v>
      </c>
      <c r="T181" s="18">
        <v>63</v>
      </c>
      <c r="U181" s="18">
        <v>21</v>
      </c>
      <c r="V181" s="18">
        <v>3</v>
      </c>
      <c r="W181" s="18" t="s">
        <v>178</v>
      </c>
      <c r="X181" s="18">
        <v>71.1</v>
      </c>
      <c r="Y181" s="18">
        <v>21</v>
      </c>
      <c r="Z181" s="18">
        <v>3.39</v>
      </c>
      <c r="AA181" s="18" t="s">
        <v>181</v>
      </c>
      <c r="AB181" s="18">
        <v>66.7</v>
      </c>
      <c r="AC181" s="18">
        <v>21</v>
      </c>
      <c r="AD181" s="18">
        <v>3.18</v>
      </c>
      <c r="AE181" s="18" t="s">
        <v>182</v>
      </c>
      <c r="AF181" s="18">
        <v>68.4</v>
      </c>
      <c r="AG181" s="18">
        <v>21</v>
      </c>
      <c r="AH181" s="18">
        <v>3.26</v>
      </c>
      <c r="AI181" s="18" t="s">
        <v>183</v>
      </c>
      <c r="AJ181" s="18">
        <v>55.4</v>
      </c>
      <c r="AK181" s="18">
        <v>17</v>
      </c>
      <c r="AL181" s="18">
        <v>3.26</v>
      </c>
      <c r="AM181" s="18"/>
      <c r="AN181" s="18"/>
      <c r="AO181" s="18"/>
      <c r="AP181" s="18"/>
      <c r="AQ181" s="18"/>
      <c r="AR181" s="18"/>
      <c r="AS181" s="18">
        <v>1</v>
      </c>
      <c r="AT181" s="19">
        <f t="shared" si="16"/>
        <v>1</v>
      </c>
      <c r="AU181" s="18" t="s">
        <v>261</v>
      </c>
      <c r="AV181" s="18">
        <v>2</v>
      </c>
      <c r="AW181" s="18" t="s">
        <v>186</v>
      </c>
      <c r="AX181" s="18"/>
      <c r="AY181" s="20">
        <v>32320</v>
      </c>
      <c r="AZ181" s="19">
        <v>21</v>
      </c>
      <c r="BA181" s="19" t="e">
        <f>IF(AND(#REF!&gt;2000000,#REF!&lt;=6000000),1,IF(AND(#REF!&gt;1000000,#REF!&lt;=2000000),2,IF(AND(#REF!&gt;500000,#REF!&lt;=1000000),3,IF(AND(#REF!&gt;1,#REF!&lt;=500000),4,0))))</f>
        <v>#REF!</v>
      </c>
      <c r="BB181" s="19" t="e">
        <f>IF(AND(#REF!&gt;1,#REF!&lt;=3),1,IF(AND(#REF!&gt;3,#REF!&lt;=5),2,IF(AND(#REF!&gt;5,#REF!&lt;=7),3,4)))</f>
        <v>#REF!</v>
      </c>
      <c r="BC181" s="19">
        <f t="shared" si="17"/>
        <v>3</v>
      </c>
      <c r="BD181" s="19">
        <f t="shared" si="18"/>
        <v>1</v>
      </c>
      <c r="BE181" s="19">
        <f t="shared" si="19"/>
        <v>0</v>
      </c>
      <c r="BF181" s="19" t="e">
        <f>IF(AND(#REF!&gt;100000,#REF!&lt;=300000),1,IF(AND(#REF!&gt;=50000,#REF!&lt;=100000),2,IF(AND(#REF!&gt;1,#REF!&lt;50000),3,4)))</f>
        <v>#REF!</v>
      </c>
      <c r="BG181" s="19" t="e">
        <f>IF(AND(#REF!&gt;1,#REF!&lt;=500000),3,IF(AND(#REF!&gt;500000,#REF!&lt;=100000),2,IF(AND(#REF!&gt;100000,#REF!&lt;=600000),3,0)))</f>
        <v>#REF!</v>
      </c>
      <c r="BH181" s="19">
        <f t="shared" si="20"/>
        <v>2</v>
      </c>
      <c r="BI181" s="33" t="e">
        <f t="shared" si="22"/>
        <v>#REF!</v>
      </c>
      <c r="BJ181" s="2"/>
    </row>
    <row r="182" spans="1:62" ht="18" customHeight="1">
      <c r="A182" s="49">
        <v>174</v>
      </c>
      <c r="B182" s="50" t="s">
        <v>412</v>
      </c>
      <c r="C182" s="51">
        <v>105311478996</v>
      </c>
      <c r="D182" s="52" t="s">
        <v>889</v>
      </c>
      <c r="E182" s="50" t="s">
        <v>1114</v>
      </c>
      <c r="F182" s="50" t="s">
        <v>1115</v>
      </c>
      <c r="G182" s="52" t="s">
        <v>811</v>
      </c>
      <c r="H182" s="60">
        <v>2.741333</v>
      </c>
      <c r="I182" s="41">
        <v>411.2</v>
      </c>
      <c r="J182" s="18">
        <v>150</v>
      </c>
      <c r="K182" s="18" t="s">
        <v>171</v>
      </c>
      <c r="L182" s="18">
        <v>41.3</v>
      </c>
      <c r="M182" s="18">
        <v>18</v>
      </c>
      <c r="N182" s="18">
        <v>2.29</v>
      </c>
      <c r="O182" s="18" t="s">
        <v>174</v>
      </c>
      <c r="P182" s="18">
        <v>47.8</v>
      </c>
      <c r="Q182" s="18">
        <v>19</v>
      </c>
      <c r="R182" s="18">
        <v>2.52</v>
      </c>
      <c r="S182" s="18" t="s">
        <v>176</v>
      </c>
      <c r="T182" s="18">
        <v>48.9</v>
      </c>
      <c r="U182" s="18">
        <v>21</v>
      </c>
      <c r="V182" s="18">
        <v>2.33</v>
      </c>
      <c r="W182" s="18" t="s">
        <v>178</v>
      </c>
      <c r="X182" s="18">
        <v>61.2</v>
      </c>
      <c r="Y182" s="18">
        <v>21</v>
      </c>
      <c r="Z182" s="18">
        <v>2.91</v>
      </c>
      <c r="AA182" s="18" t="s">
        <v>181</v>
      </c>
      <c r="AB182" s="18">
        <v>57.9</v>
      </c>
      <c r="AC182" s="18">
        <v>21</v>
      </c>
      <c r="AD182" s="18">
        <v>2.76</v>
      </c>
      <c r="AE182" s="18" t="s">
        <v>182</v>
      </c>
      <c r="AF182" s="18">
        <v>61.8</v>
      </c>
      <c r="AG182" s="18">
        <v>21</v>
      </c>
      <c r="AH182" s="18">
        <v>2.94</v>
      </c>
      <c r="AI182" s="18" t="s">
        <v>214</v>
      </c>
      <c r="AJ182" s="18">
        <v>29.7</v>
      </c>
      <c r="AK182" s="18">
        <v>9</v>
      </c>
      <c r="AL182" s="18">
        <v>3.3</v>
      </c>
      <c r="AM182" s="18" t="s">
        <v>183</v>
      </c>
      <c r="AN182" s="18">
        <v>62.6</v>
      </c>
      <c r="AO182" s="18">
        <v>20</v>
      </c>
      <c r="AP182" s="18">
        <v>3.13</v>
      </c>
      <c r="AQ182" s="18"/>
      <c r="AR182" s="18"/>
      <c r="AS182" s="18">
        <v>1</v>
      </c>
      <c r="AT182" s="19">
        <f t="shared" si="16"/>
        <v>1</v>
      </c>
      <c r="AU182" s="18" t="s">
        <v>938</v>
      </c>
      <c r="AV182" s="18">
        <v>5</v>
      </c>
      <c r="AW182" s="18" t="s">
        <v>186</v>
      </c>
      <c r="AX182" s="18" t="s">
        <v>250</v>
      </c>
      <c r="AY182" s="20">
        <v>32154</v>
      </c>
      <c r="AZ182" s="19">
        <v>21</v>
      </c>
      <c r="BA182" s="19" t="e">
        <f>IF(AND(#REF!&gt;2000000,#REF!&lt;=6000000),1,IF(AND(#REF!&gt;1000000,#REF!&lt;=2000000),2,IF(AND(#REF!&gt;500000,#REF!&lt;=1000000),3,IF(AND(#REF!&gt;1,#REF!&lt;=500000),4,0))))</f>
        <v>#REF!</v>
      </c>
      <c r="BB182" s="19" t="e">
        <f>IF(AND(#REF!&gt;1,#REF!&lt;=3),1,IF(AND(#REF!&gt;3,#REF!&lt;=5),2,IF(AND(#REF!&gt;5,#REF!&lt;=7),3,4)))</f>
        <v>#REF!</v>
      </c>
      <c r="BC182" s="19">
        <f t="shared" si="17"/>
        <v>2</v>
      </c>
      <c r="BD182" s="19">
        <f t="shared" si="18"/>
        <v>1</v>
      </c>
      <c r="BE182" s="19">
        <f t="shared" si="19"/>
        <v>0</v>
      </c>
      <c r="BF182" s="19" t="e">
        <f>IF(AND(#REF!&gt;100000,#REF!&lt;=300000),1,IF(AND(#REF!&gt;=50000,#REF!&lt;=100000),2,IF(AND(#REF!&gt;1,#REF!&lt;50000),3,4)))</f>
        <v>#REF!</v>
      </c>
      <c r="BG182" s="19" t="e">
        <f>IF(AND(#REF!&gt;1,#REF!&lt;=500000),3,IF(AND(#REF!&gt;500000,#REF!&lt;=100000),2,IF(AND(#REF!&gt;100000,#REF!&lt;=600000),3,0)))</f>
        <v>#REF!</v>
      </c>
      <c r="BH182" s="19">
        <f t="shared" si="20"/>
        <v>5</v>
      </c>
      <c r="BI182" s="33" t="e">
        <f t="shared" si="22"/>
        <v>#REF!</v>
      </c>
      <c r="BJ182" s="2"/>
    </row>
    <row r="183" spans="1:62" ht="18" customHeight="1">
      <c r="A183" s="49">
        <v>175</v>
      </c>
      <c r="B183" s="50" t="s">
        <v>413</v>
      </c>
      <c r="C183" s="51">
        <v>108311417021</v>
      </c>
      <c r="D183" s="52" t="s">
        <v>889</v>
      </c>
      <c r="E183" s="50" t="s">
        <v>1114</v>
      </c>
      <c r="F183" s="50" t="s">
        <v>1115</v>
      </c>
      <c r="G183" s="52" t="s">
        <v>808</v>
      </c>
      <c r="H183" s="60">
        <v>3.127272</v>
      </c>
      <c r="I183" s="41"/>
      <c r="J183" s="18">
        <v>0</v>
      </c>
      <c r="K183" s="18"/>
      <c r="L183" s="18"/>
      <c r="M183" s="18">
        <v>0</v>
      </c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>
        <v>1</v>
      </c>
      <c r="AT183" s="19">
        <f t="shared" si="16"/>
        <v>1</v>
      </c>
      <c r="AU183" s="18" t="s">
        <v>1051</v>
      </c>
      <c r="AV183" s="18">
        <v>2</v>
      </c>
      <c r="AW183" s="18" t="s">
        <v>186</v>
      </c>
      <c r="AX183" s="18" t="s">
        <v>205</v>
      </c>
      <c r="AY183" s="20">
        <v>32802</v>
      </c>
      <c r="AZ183" s="19">
        <v>20</v>
      </c>
      <c r="BA183" s="19" t="e">
        <f>IF(AND(#REF!&gt;2000000,#REF!&lt;=6000000),1,IF(AND(#REF!&gt;1000000,#REF!&lt;=2000000),2,IF(AND(#REF!&gt;500000,#REF!&lt;=1000000),3,IF(AND(#REF!&gt;1,#REF!&lt;=500000),4,0))))</f>
        <v>#REF!</v>
      </c>
      <c r="BB183" s="19" t="e">
        <f>IF(AND(#REF!&gt;1,#REF!&lt;=3),1,IF(AND(#REF!&gt;3,#REF!&lt;=5),2,IF(AND(#REF!&gt;5,#REF!&lt;=7),3,4)))</f>
        <v>#REF!</v>
      </c>
      <c r="BC183" s="19">
        <f t="shared" si="17"/>
        <v>3</v>
      </c>
      <c r="BD183" s="19">
        <f t="shared" si="18"/>
        <v>1</v>
      </c>
      <c r="BE183" s="19">
        <f t="shared" si="19"/>
        <v>0</v>
      </c>
      <c r="BF183" s="19" t="e">
        <f>IF(AND(#REF!&gt;100000,#REF!&lt;=300000),1,IF(AND(#REF!&gt;=50000,#REF!&lt;=100000),2,IF(AND(#REF!&gt;1,#REF!&lt;50000),3,4)))</f>
        <v>#REF!</v>
      </c>
      <c r="BG183" s="19" t="e">
        <f>IF(AND(#REF!&gt;1,#REF!&lt;=500000),3,IF(AND(#REF!&gt;500000,#REF!&lt;=100000),2,IF(AND(#REF!&gt;100000,#REF!&lt;=600000),3,0)))</f>
        <v>#REF!</v>
      </c>
      <c r="BH183" s="19">
        <f t="shared" si="20"/>
        <v>2</v>
      </c>
      <c r="BI183" s="33">
        <v>3.13</v>
      </c>
      <c r="BJ183" s="2"/>
    </row>
    <row r="184" spans="1:62" ht="18" customHeight="1">
      <c r="A184" s="49">
        <v>176</v>
      </c>
      <c r="B184" s="50" t="s">
        <v>414</v>
      </c>
      <c r="C184" s="51">
        <v>105311478991</v>
      </c>
      <c r="D184" s="52" t="s">
        <v>889</v>
      </c>
      <c r="E184" s="50" t="s">
        <v>1114</v>
      </c>
      <c r="F184" s="50" t="s">
        <v>1115</v>
      </c>
      <c r="G184" s="52" t="s">
        <v>811</v>
      </c>
      <c r="H184" s="60">
        <v>3.134751</v>
      </c>
      <c r="I184" s="41">
        <v>442</v>
      </c>
      <c r="J184" s="18">
        <v>141</v>
      </c>
      <c r="K184" s="18" t="s">
        <v>171</v>
      </c>
      <c r="L184" s="18">
        <v>63.8</v>
      </c>
      <c r="M184" s="18">
        <v>18</v>
      </c>
      <c r="N184" s="18">
        <v>3.54</v>
      </c>
      <c r="O184" s="18" t="s">
        <v>174</v>
      </c>
      <c r="P184" s="18">
        <v>59.1</v>
      </c>
      <c r="Q184" s="18">
        <v>19</v>
      </c>
      <c r="R184" s="18">
        <v>3.11</v>
      </c>
      <c r="S184" s="18" t="s">
        <v>176</v>
      </c>
      <c r="T184" s="18">
        <v>68.7</v>
      </c>
      <c r="U184" s="18">
        <v>21</v>
      </c>
      <c r="V184" s="18">
        <v>3.27</v>
      </c>
      <c r="W184" s="18" t="s">
        <v>178</v>
      </c>
      <c r="X184" s="18">
        <v>60</v>
      </c>
      <c r="Y184" s="18">
        <v>21</v>
      </c>
      <c r="Z184" s="18">
        <v>2.86</v>
      </c>
      <c r="AA184" s="18" t="s">
        <v>181</v>
      </c>
      <c r="AB184" s="18">
        <v>62.1</v>
      </c>
      <c r="AC184" s="18">
        <v>21</v>
      </c>
      <c r="AD184" s="18">
        <v>2.96</v>
      </c>
      <c r="AE184" s="18" t="s">
        <v>182</v>
      </c>
      <c r="AF184" s="18">
        <v>67.5</v>
      </c>
      <c r="AG184" s="18">
        <v>21</v>
      </c>
      <c r="AH184" s="18">
        <v>3.21</v>
      </c>
      <c r="AI184" s="18" t="s">
        <v>183</v>
      </c>
      <c r="AJ184" s="18">
        <v>60.8</v>
      </c>
      <c r="AK184" s="18">
        <v>20</v>
      </c>
      <c r="AL184" s="18">
        <v>3.04</v>
      </c>
      <c r="AM184" s="18"/>
      <c r="AN184" s="18"/>
      <c r="AO184" s="18"/>
      <c r="AP184" s="18"/>
      <c r="AQ184" s="18"/>
      <c r="AR184" s="18"/>
      <c r="AS184" s="18">
        <v>1</v>
      </c>
      <c r="AT184" s="19">
        <f t="shared" si="16"/>
        <v>1</v>
      </c>
      <c r="AU184" s="18" t="s">
        <v>217</v>
      </c>
      <c r="AV184" s="18">
        <v>5</v>
      </c>
      <c r="AW184" s="18" t="s">
        <v>186</v>
      </c>
      <c r="AX184" s="18" t="s">
        <v>402</v>
      </c>
      <c r="AY184" s="20">
        <v>31433</v>
      </c>
      <c r="AZ184" s="19">
        <v>23</v>
      </c>
      <c r="BA184" s="19" t="e">
        <f>IF(AND(#REF!&gt;2000000,#REF!&lt;=6000000),1,IF(AND(#REF!&gt;1000000,#REF!&lt;=2000000),2,IF(AND(#REF!&gt;500000,#REF!&lt;=1000000),3,IF(AND(#REF!&gt;1,#REF!&lt;=500000),4,0))))</f>
        <v>#REF!</v>
      </c>
      <c r="BB184" s="19" t="e">
        <f>IF(AND(#REF!&gt;1,#REF!&lt;=3),1,IF(AND(#REF!&gt;3,#REF!&lt;=5),2,IF(AND(#REF!&gt;5,#REF!&lt;=7),3,4)))</f>
        <v>#REF!</v>
      </c>
      <c r="BC184" s="19">
        <f t="shared" si="17"/>
        <v>3</v>
      </c>
      <c r="BD184" s="19">
        <f t="shared" si="18"/>
        <v>1</v>
      </c>
      <c r="BE184" s="19">
        <f t="shared" si="19"/>
        <v>0</v>
      </c>
      <c r="BF184" s="19" t="e">
        <f>IF(AND(#REF!&gt;100000,#REF!&lt;=300000),1,IF(AND(#REF!&gt;=50000,#REF!&lt;=100000),2,IF(AND(#REF!&gt;1,#REF!&lt;50000),3,4)))</f>
        <v>#REF!</v>
      </c>
      <c r="BG184" s="19" t="e">
        <f>IF(AND(#REF!&gt;1,#REF!&lt;=500000),3,IF(AND(#REF!&gt;500000,#REF!&lt;=100000),2,IF(AND(#REF!&gt;100000,#REF!&lt;=600000),3,0)))</f>
        <v>#REF!</v>
      </c>
      <c r="BH184" s="19">
        <f t="shared" si="20"/>
        <v>5</v>
      </c>
      <c r="BI184" s="33" t="e">
        <f aca="true" t="shared" si="23" ref="BI184:BI195">(BA184*2)+(BB184*1)+(BC184*2.5)+(BD184*1)+(BE184*1)+(BF184*1)+(BH184*1)</f>
        <v>#REF!</v>
      </c>
      <c r="BJ184" s="2"/>
    </row>
    <row r="185" spans="1:62" ht="18" customHeight="1">
      <c r="A185" s="49">
        <v>177</v>
      </c>
      <c r="B185" s="50" t="s">
        <v>415</v>
      </c>
      <c r="C185" s="51">
        <v>107311409659</v>
      </c>
      <c r="D185" s="52" t="s">
        <v>889</v>
      </c>
      <c r="E185" s="50" t="s">
        <v>1114</v>
      </c>
      <c r="F185" s="50" t="s">
        <v>1115</v>
      </c>
      <c r="G185" s="52" t="s">
        <v>809</v>
      </c>
      <c r="H185" s="60">
        <v>3.018181</v>
      </c>
      <c r="I185" s="41">
        <v>133.2</v>
      </c>
      <c r="J185" s="18">
        <v>44</v>
      </c>
      <c r="K185" s="18" t="s">
        <v>181</v>
      </c>
      <c r="L185" s="18">
        <v>59.9</v>
      </c>
      <c r="M185" s="18">
        <v>19</v>
      </c>
      <c r="N185" s="18">
        <v>3.15</v>
      </c>
      <c r="O185" s="18" t="s">
        <v>182</v>
      </c>
      <c r="P185" s="18">
        <v>55.3</v>
      </c>
      <c r="Q185" s="18">
        <v>19</v>
      </c>
      <c r="R185" s="18">
        <v>2.91</v>
      </c>
      <c r="S185" s="18" t="s">
        <v>214</v>
      </c>
      <c r="T185" s="18">
        <v>18</v>
      </c>
      <c r="U185" s="18">
        <v>6</v>
      </c>
      <c r="V185" s="18">
        <v>3</v>
      </c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>
        <v>5</v>
      </c>
      <c r="AT185" s="19">
        <f t="shared" si="16"/>
        <v>5</v>
      </c>
      <c r="AU185" s="18" t="s">
        <v>217</v>
      </c>
      <c r="AV185" s="18">
        <v>5</v>
      </c>
      <c r="AW185" s="18" t="s">
        <v>186</v>
      </c>
      <c r="AX185" s="18" t="s">
        <v>105</v>
      </c>
      <c r="AY185" s="20">
        <v>32692</v>
      </c>
      <c r="AZ185" s="19">
        <v>20</v>
      </c>
      <c r="BA185" s="19" t="e">
        <f>IF(AND(#REF!&gt;2000000,#REF!&lt;=6000000),1,IF(AND(#REF!&gt;1000000,#REF!&lt;=2000000),2,IF(AND(#REF!&gt;500000,#REF!&lt;=1000000),3,IF(AND(#REF!&gt;1,#REF!&lt;=500000),4,0))))</f>
        <v>#REF!</v>
      </c>
      <c r="BB185" s="19" t="e">
        <f>IF(AND(#REF!&gt;1,#REF!&lt;=3),1,IF(AND(#REF!&gt;3,#REF!&lt;=5),2,IF(AND(#REF!&gt;5,#REF!&lt;=7),3,4)))</f>
        <v>#REF!</v>
      </c>
      <c r="BC185" s="19">
        <f t="shared" si="17"/>
        <v>3</v>
      </c>
      <c r="BD185" s="19">
        <f t="shared" si="18"/>
        <v>1</v>
      </c>
      <c r="BE185" s="19">
        <f t="shared" si="19"/>
        <v>0</v>
      </c>
      <c r="BF185" s="19" t="e">
        <f>IF(AND(#REF!&gt;100000,#REF!&lt;=300000),1,IF(AND(#REF!&gt;=50000,#REF!&lt;=100000),2,IF(AND(#REF!&gt;1,#REF!&lt;50000),3,4)))</f>
        <v>#REF!</v>
      </c>
      <c r="BG185" s="19" t="e">
        <f>IF(AND(#REF!&gt;1,#REF!&lt;=500000),3,IF(AND(#REF!&gt;500000,#REF!&lt;=100000),2,IF(AND(#REF!&gt;100000,#REF!&lt;=600000),3,0)))</f>
        <v>#REF!</v>
      </c>
      <c r="BH185" s="19">
        <f t="shared" si="20"/>
        <v>5</v>
      </c>
      <c r="BI185" s="33" t="e">
        <f t="shared" si="23"/>
        <v>#REF!</v>
      </c>
      <c r="BJ185" s="2"/>
    </row>
    <row r="186" spans="1:62" ht="18" customHeight="1">
      <c r="A186" s="49">
        <v>178</v>
      </c>
      <c r="B186" s="50" t="s">
        <v>630</v>
      </c>
      <c r="C186" s="51">
        <v>105311481111</v>
      </c>
      <c r="D186" s="52" t="s">
        <v>197</v>
      </c>
      <c r="E186" s="50" t="s">
        <v>1114</v>
      </c>
      <c r="F186" s="50" t="s">
        <v>1115</v>
      </c>
      <c r="G186" s="52" t="s">
        <v>811</v>
      </c>
      <c r="H186" s="60">
        <v>2.683333</v>
      </c>
      <c r="I186" s="41">
        <v>402.5</v>
      </c>
      <c r="J186" s="18">
        <v>150</v>
      </c>
      <c r="K186" s="18" t="s">
        <v>171</v>
      </c>
      <c r="L186" s="18">
        <v>55.8</v>
      </c>
      <c r="M186" s="18">
        <v>18</v>
      </c>
      <c r="N186" s="18">
        <v>3.1</v>
      </c>
      <c r="O186" s="18" t="s">
        <v>174</v>
      </c>
      <c r="P186" s="18">
        <v>68.3</v>
      </c>
      <c r="Q186" s="18">
        <v>22</v>
      </c>
      <c r="R186" s="18">
        <v>3.1</v>
      </c>
      <c r="S186" s="18" t="s">
        <v>176</v>
      </c>
      <c r="T186" s="18">
        <v>54.3</v>
      </c>
      <c r="U186" s="18">
        <v>21</v>
      </c>
      <c r="V186" s="18">
        <v>2.59</v>
      </c>
      <c r="W186" s="18" t="s">
        <v>178</v>
      </c>
      <c r="X186" s="18">
        <v>41.7</v>
      </c>
      <c r="Y186" s="18">
        <v>21</v>
      </c>
      <c r="Z186" s="18">
        <v>1.99</v>
      </c>
      <c r="AA186" s="18" t="s">
        <v>181</v>
      </c>
      <c r="AB186" s="18">
        <v>45.1</v>
      </c>
      <c r="AC186" s="18">
        <v>21</v>
      </c>
      <c r="AD186" s="18">
        <v>2.15</v>
      </c>
      <c r="AE186" s="18" t="s">
        <v>182</v>
      </c>
      <c r="AF186" s="18">
        <v>57</v>
      </c>
      <c r="AG186" s="18">
        <v>21</v>
      </c>
      <c r="AH186" s="18">
        <v>2.71</v>
      </c>
      <c r="AI186" s="18" t="s">
        <v>214</v>
      </c>
      <c r="AJ186" s="18">
        <v>18</v>
      </c>
      <c r="AK186" s="18">
        <v>6</v>
      </c>
      <c r="AL186" s="18">
        <v>3</v>
      </c>
      <c r="AM186" s="18" t="s">
        <v>183</v>
      </c>
      <c r="AN186" s="18">
        <v>62.3</v>
      </c>
      <c r="AO186" s="18">
        <v>20</v>
      </c>
      <c r="AP186" s="18">
        <v>3.12</v>
      </c>
      <c r="AQ186" s="18"/>
      <c r="AR186" s="18"/>
      <c r="AS186" s="18">
        <v>1</v>
      </c>
      <c r="AT186" s="19">
        <f t="shared" si="16"/>
        <v>1</v>
      </c>
      <c r="AU186" s="18" t="s">
        <v>193</v>
      </c>
      <c r="AV186" s="18">
        <v>2</v>
      </c>
      <c r="AW186" s="18" t="s">
        <v>186</v>
      </c>
      <c r="AX186" s="18"/>
      <c r="AY186" s="20">
        <v>32071</v>
      </c>
      <c r="AZ186" s="19">
        <v>22</v>
      </c>
      <c r="BA186" s="19" t="e">
        <f>IF(AND(#REF!&gt;2000000,#REF!&lt;=6000000),1,IF(AND(#REF!&gt;1000000,#REF!&lt;=2000000),2,IF(AND(#REF!&gt;500000,#REF!&lt;=1000000),3,IF(AND(#REF!&gt;1,#REF!&lt;=500000),4,0))))</f>
        <v>#REF!</v>
      </c>
      <c r="BB186" s="19" t="e">
        <f>IF(AND(#REF!&gt;1,#REF!&lt;=3),1,IF(AND(#REF!&gt;3,#REF!&lt;=5),2,IF(AND(#REF!&gt;5,#REF!&lt;=7),3,4)))</f>
        <v>#REF!</v>
      </c>
      <c r="BC186" s="19">
        <f t="shared" si="17"/>
        <v>2</v>
      </c>
      <c r="BD186" s="19">
        <f t="shared" si="18"/>
        <v>1</v>
      </c>
      <c r="BE186" s="19">
        <f t="shared" si="19"/>
        <v>0</v>
      </c>
      <c r="BF186" s="19" t="e">
        <f>IF(AND(#REF!&gt;100000,#REF!&lt;=300000),1,IF(AND(#REF!&gt;=50000,#REF!&lt;=100000),2,IF(AND(#REF!&gt;1,#REF!&lt;50000),3,4)))</f>
        <v>#REF!</v>
      </c>
      <c r="BG186" s="19" t="e">
        <f>IF(AND(#REF!&gt;1,#REF!&lt;=500000),3,IF(AND(#REF!&gt;500000,#REF!&lt;=100000),2,IF(AND(#REF!&gt;100000,#REF!&lt;=600000),3,0)))</f>
        <v>#REF!</v>
      </c>
      <c r="BH186" s="19">
        <f t="shared" si="20"/>
        <v>2</v>
      </c>
      <c r="BI186" s="33" t="e">
        <f t="shared" si="23"/>
        <v>#REF!</v>
      </c>
      <c r="BJ186" s="2"/>
    </row>
    <row r="187" spans="1:62" ht="18" customHeight="1">
      <c r="A187" s="49">
        <v>179</v>
      </c>
      <c r="B187" s="50" t="s">
        <v>416</v>
      </c>
      <c r="C187" s="51">
        <v>106311400714</v>
      </c>
      <c r="D187" s="52" t="s">
        <v>889</v>
      </c>
      <c r="E187" s="50" t="s">
        <v>1114</v>
      </c>
      <c r="F187" s="50" t="s">
        <v>1115</v>
      </c>
      <c r="G187" s="52" t="s">
        <v>810</v>
      </c>
      <c r="H187" s="60">
        <v>3.431</v>
      </c>
      <c r="I187" s="41">
        <v>329</v>
      </c>
      <c r="J187" s="18">
        <v>97</v>
      </c>
      <c r="K187" s="18" t="s">
        <v>176</v>
      </c>
      <c r="L187" s="18" t="s">
        <v>934</v>
      </c>
      <c r="M187" s="18">
        <v>18</v>
      </c>
      <c r="N187" s="18" t="s">
        <v>845</v>
      </c>
      <c r="O187" s="18" t="s">
        <v>178</v>
      </c>
      <c r="P187" s="18" t="s">
        <v>126</v>
      </c>
      <c r="Q187" s="18">
        <v>19</v>
      </c>
      <c r="R187" s="18" t="s">
        <v>118</v>
      </c>
      <c r="S187" s="18" t="s">
        <v>181</v>
      </c>
      <c r="T187" s="18" t="s">
        <v>94</v>
      </c>
      <c r="U187" s="18">
        <v>21</v>
      </c>
      <c r="V187" s="18" t="s">
        <v>173</v>
      </c>
      <c r="W187" s="18" t="s">
        <v>182</v>
      </c>
      <c r="X187" s="18" t="s">
        <v>198</v>
      </c>
      <c r="Y187" s="18">
        <v>22</v>
      </c>
      <c r="Z187" s="18" t="s">
        <v>180</v>
      </c>
      <c r="AA187" s="18" t="s">
        <v>183</v>
      </c>
      <c r="AB187" s="18" t="s">
        <v>546</v>
      </c>
      <c r="AC187" s="18">
        <v>17</v>
      </c>
      <c r="AD187" s="18" t="s">
        <v>218</v>
      </c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>
        <v>3</v>
      </c>
      <c r="AT187" s="19">
        <f t="shared" si="16"/>
        <v>3</v>
      </c>
      <c r="AU187" s="18" t="s">
        <v>215</v>
      </c>
      <c r="AV187" s="18">
        <v>2</v>
      </c>
      <c r="AW187" s="18" t="s">
        <v>186</v>
      </c>
      <c r="AX187" s="18" t="s">
        <v>201</v>
      </c>
      <c r="AY187" s="20">
        <v>32346</v>
      </c>
      <c r="AZ187" s="19">
        <v>21</v>
      </c>
      <c r="BA187" s="19" t="e">
        <f>IF(AND(#REF!&gt;2000000,#REF!&lt;=6000000),1,IF(AND(#REF!&gt;1000000,#REF!&lt;=2000000),2,IF(AND(#REF!&gt;500000,#REF!&lt;=1000000),3,IF(AND(#REF!&gt;1,#REF!&lt;=500000),4,0))))</f>
        <v>#REF!</v>
      </c>
      <c r="BB187" s="19" t="e">
        <f>IF(AND(#REF!&gt;1,#REF!&lt;=3),1,IF(AND(#REF!&gt;3,#REF!&lt;=5),2,IF(AND(#REF!&gt;5,#REF!&lt;=7),3,4)))</f>
        <v>#REF!</v>
      </c>
      <c r="BC187" s="19">
        <f t="shared" si="17"/>
        <v>4</v>
      </c>
      <c r="BD187" s="19">
        <f t="shared" si="18"/>
        <v>1</v>
      </c>
      <c r="BE187" s="19">
        <f t="shared" si="19"/>
        <v>0</v>
      </c>
      <c r="BF187" s="19" t="e">
        <f>IF(AND(#REF!&gt;100000,#REF!&lt;=300000),1,IF(AND(#REF!&gt;=50000,#REF!&lt;=100000),2,IF(AND(#REF!&gt;1,#REF!&lt;50000),3,4)))</f>
        <v>#REF!</v>
      </c>
      <c r="BG187" s="19" t="e">
        <f>IF(AND(#REF!&gt;1,#REF!&lt;=500000),3,IF(AND(#REF!&gt;500000,#REF!&lt;=100000),2,IF(AND(#REF!&gt;100000,#REF!&lt;=600000),3,0)))</f>
        <v>#REF!</v>
      </c>
      <c r="BH187" s="19">
        <f t="shared" si="20"/>
        <v>2</v>
      </c>
      <c r="BI187" s="33" t="e">
        <f t="shared" si="23"/>
        <v>#REF!</v>
      </c>
      <c r="BJ187" s="2"/>
    </row>
    <row r="188" spans="1:62" ht="18" customHeight="1">
      <c r="A188" s="49">
        <v>180</v>
      </c>
      <c r="B188" s="50" t="s">
        <v>417</v>
      </c>
      <c r="C188" s="51">
        <v>107311409654</v>
      </c>
      <c r="D188" s="52" t="s">
        <v>889</v>
      </c>
      <c r="E188" s="50" t="s">
        <v>1114</v>
      </c>
      <c r="F188" s="50" t="s">
        <v>1115</v>
      </c>
      <c r="G188" s="52" t="s">
        <v>809</v>
      </c>
      <c r="H188" s="60">
        <v>3.131818</v>
      </c>
      <c r="I188" s="41">
        <v>141.9</v>
      </c>
      <c r="J188" s="18">
        <v>44</v>
      </c>
      <c r="K188" s="18" t="s">
        <v>181</v>
      </c>
      <c r="L188" s="18">
        <v>62.9</v>
      </c>
      <c r="M188" s="18">
        <v>19</v>
      </c>
      <c r="N188" s="18">
        <v>3.31</v>
      </c>
      <c r="O188" s="18" t="s">
        <v>182</v>
      </c>
      <c r="P188" s="18">
        <v>58.9</v>
      </c>
      <c r="Q188" s="18">
        <v>19</v>
      </c>
      <c r="R188" s="18">
        <v>3.1</v>
      </c>
      <c r="S188" s="18" t="s">
        <v>214</v>
      </c>
      <c r="T188" s="18">
        <v>20.1</v>
      </c>
      <c r="U188" s="18">
        <v>6</v>
      </c>
      <c r="V188" s="18">
        <v>3.35</v>
      </c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 t="s">
        <v>418</v>
      </c>
      <c r="AR188" s="18">
        <v>1</v>
      </c>
      <c r="AS188" s="18">
        <v>5</v>
      </c>
      <c r="AT188" s="19">
        <f aca="true" t="shared" si="24" ref="AT188:AT251">AR188+AS188</f>
        <v>6</v>
      </c>
      <c r="AU188" s="18" t="s">
        <v>217</v>
      </c>
      <c r="AV188" s="18">
        <v>5</v>
      </c>
      <c r="AW188" s="18" t="s">
        <v>186</v>
      </c>
      <c r="AX188" s="18" t="s">
        <v>205</v>
      </c>
      <c r="AY188" s="20">
        <v>32750</v>
      </c>
      <c r="AZ188" s="19">
        <v>20</v>
      </c>
      <c r="BA188" s="19" t="e">
        <f>IF(AND(#REF!&gt;2000000,#REF!&lt;=6000000),1,IF(AND(#REF!&gt;1000000,#REF!&lt;=2000000),2,IF(AND(#REF!&gt;500000,#REF!&lt;=1000000),3,IF(AND(#REF!&gt;1,#REF!&lt;=500000),4,0))))</f>
        <v>#REF!</v>
      </c>
      <c r="BB188" s="19" t="e">
        <f>IF(AND(#REF!&gt;1,#REF!&lt;=3),1,IF(AND(#REF!&gt;3,#REF!&lt;=5),2,IF(AND(#REF!&gt;5,#REF!&lt;=7),3,4)))</f>
        <v>#REF!</v>
      </c>
      <c r="BC188" s="19">
        <f t="shared" si="17"/>
        <v>3</v>
      </c>
      <c r="BD188" s="19">
        <f t="shared" si="18"/>
        <v>2</v>
      </c>
      <c r="BE188" s="19">
        <f t="shared" si="19"/>
        <v>0</v>
      </c>
      <c r="BF188" s="19" t="e">
        <f>IF(AND(#REF!&gt;100000,#REF!&lt;=300000),1,IF(AND(#REF!&gt;=50000,#REF!&lt;=100000),2,IF(AND(#REF!&gt;1,#REF!&lt;50000),3,4)))</f>
        <v>#REF!</v>
      </c>
      <c r="BG188" s="19" t="e">
        <f>IF(AND(#REF!&gt;1,#REF!&lt;=500000),3,IF(AND(#REF!&gt;500000,#REF!&lt;=100000),2,IF(AND(#REF!&gt;100000,#REF!&lt;=600000),3,0)))</f>
        <v>#REF!</v>
      </c>
      <c r="BH188" s="19">
        <f t="shared" si="20"/>
        <v>5</v>
      </c>
      <c r="BI188" s="33" t="e">
        <f t="shared" si="23"/>
        <v>#REF!</v>
      </c>
      <c r="BJ188" s="2"/>
    </row>
    <row r="189" spans="1:62" ht="18" customHeight="1">
      <c r="A189" s="49">
        <v>181</v>
      </c>
      <c r="B189" s="50" t="s">
        <v>419</v>
      </c>
      <c r="C189" s="51">
        <v>105311481112</v>
      </c>
      <c r="D189" s="52" t="s">
        <v>197</v>
      </c>
      <c r="E189" s="50" t="s">
        <v>1114</v>
      </c>
      <c r="F189" s="50" t="s">
        <v>1115</v>
      </c>
      <c r="G189" s="52" t="s">
        <v>811</v>
      </c>
      <c r="H189" s="60">
        <v>3.191216</v>
      </c>
      <c r="I189" s="41">
        <v>472.3</v>
      </c>
      <c r="J189" s="18">
        <v>148</v>
      </c>
      <c r="K189" s="18" t="s">
        <v>171</v>
      </c>
      <c r="L189" s="18">
        <v>57.2</v>
      </c>
      <c r="M189" s="18">
        <v>18</v>
      </c>
      <c r="N189" s="18">
        <v>3.18</v>
      </c>
      <c r="O189" s="18" t="s">
        <v>174</v>
      </c>
      <c r="P189" s="18">
        <v>58.2</v>
      </c>
      <c r="Q189" s="18">
        <v>19</v>
      </c>
      <c r="R189" s="18">
        <v>3.06</v>
      </c>
      <c r="S189" s="18" t="s">
        <v>176</v>
      </c>
      <c r="T189" s="18">
        <v>66</v>
      </c>
      <c r="U189" s="18">
        <v>21</v>
      </c>
      <c r="V189" s="18">
        <v>3.14</v>
      </c>
      <c r="W189" s="18" t="s">
        <v>178</v>
      </c>
      <c r="X189" s="18">
        <v>56.1</v>
      </c>
      <c r="Y189" s="18">
        <v>21</v>
      </c>
      <c r="Z189" s="18">
        <v>2.67</v>
      </c>
      <c r="AA189" s="18" t="s">
        <v>930</v>
      </c>
      <c r="AB189" s="18">
        <v>30.9</v>
      </c>
      <c r="AC189" s="18">
        <v>9</v>
      </c>
      <c r="AD189" s="18">
        <v>3.43</v>
      </c>
      <c r="AE189" s="18" t="s">
        <v>181</v>
      </c>
      <c r="AF189" s="18">
        <v>70.4</v>
      </c>
      <c r="AG189" s="18">
        <v>21</v>
      </c>
      <c r="AH189" s="18">
        <v>3.35</v>
      </c>
      <c r="AI189" s="18" t="s">
        <v>182</v>
      </c>
      <c r="AJ189" s="18">
        <v>72</v>
      </c>
      <c r="AK189" s="18">
        <v>21</v>
      </c>
      <c r="AL189" s="18">
        <v>3.43</v>
      </c>
      <c r="AM189" s="18" t="s">
        <v>214</v>
      </c>
      <c r="AN189" s="18">
        <v>16</v>
      </c>
      <c r="AO189" s="18">
        <v>4</v>
      </c>
      <c r="AP189" s="18">
        <v>4</v>
      </c>
      <c r="AQ189" s="18"/>
      <c r="AR189" s="18"/>
      <c r="AS189" s="18">
        <v>1</v>
      </c>
      <c r="AT189" s="19">
        <f t="shared" si="24"/>
        <v>1</v>
      </c>
      <c r="AU189" s="18" t="s">
        <v>193</v>
      </c>
      <c r="AV189" s="18">
        <v>2</v>
      </c>
      <c r="AW189" s="18" t="s">
        <v>918</v>
      </c>
      <c r="AX189" s="18" t="s">
        <v>882</v>
      </c>
      <c r="AY189" s="20">
        <v>31929</v>
      </c>
      <c r="AZ189" s="19">
        <v>22</v>
      </c>
      <c r="BA189" s="19" t="e">
        <f>IF(AND(#REF!&gt;2000000,#REF!&lt;=6000000),1,IF(AND(#REF!&gt;1000000,#REF!&lt;=2000000),2,IF(AND(#REF!&gt;500000,#REF!&lt;=1000000),3,IF(AND(#REF!&gt;1,#REF!&lt;=500000),4,0))))</f>
        <v>#REF!</v>
      </c>
      <c r="BB189" s="19" t="e">
        <f>IF(AND(#REF!&gt;1,#REF!&lt;=3),1,IF(AND(#REF!&gt;3,#REF!&lt;=5),2,IF(AND(#REF!&gt;5,#REF!&lt;=7),3,4)))</f>
        <v>#REF!</v>
      </c>
      <c r="BC189" s="19">
        <f t="shared" si="17"/>
        <v>3</v>
      </c>
      <c r="BD189" s="19">
        <f t="shared" si="18"/>
        <v>1</v>
      </c>
      <c r="BE189" s="19">
        <f t="shared" si="19"/>
        <v>0</v>
      </c>
      <c r="BF189" s="19" t="e">
        <f>IF(AND(#REF!&gt;100000,#REF!&lt;=300000),1,IF(AND(#REF!&gt;=50000,#REF!&lt;=100000),2,IF(AND(#REF!&gt;1,#REF!&lt;50000),3,4)))</f>
        <v>#REF!</v>
      </c>
      <c r="BG189" s="19" t="e">
        <f>IF(AND(#REF!&gt;1,#REF!&lt;=500000),3,IF(AND(#REF!&gt;500000,#REF!&lt;=100000),2,IF(AND(#REF!&gt;100000,#REF!&lt;=600000),3,0)))</f>
        <v>#REF!</v>
      </c>
      <c r="BH189" s="19">
        <f t="shared" si="20"/>
        <v>2</v>
      </c>
      <c r="BI189" s="33" t="e">
        <f t="shared" si="23"/>
        <v>#REF!</v>
      </c>
      <c r="BJ189" s="2"/>
    </row>
    <row r="190" spans="1:62" ht="18" customHeight="1">
      <c r="A190" s="49">
        <v>182</v>
      </c>
      <c r="B190" s="50" t="s">
        <v>420</v>
      </c>
      <c r="C190" s="51">
        <v>105311481119</v>
      </c>
      <c r="D190" s="52" t="s">
        <v>889</v>
      </c>
      <c r="E190" s="50" t="s">
        <v>1114</v>
      </c>
      <c r="F190" s="50" t="s">
        <v>1115</v>
      </c>
      <c r="G190" s="52" t="s">
        <v>811</v>
      </c>
      <c r="H190" s="60">
        <v>3.153191</v>
      </c>
      <c r="I190" s="41">
        <v>444.6</v>
      </c>
      <c r="J190" s="18">
        <v>141</v>
      </c>
      <c r="K190" s="18" t="s">
        <v>171</v>
      </c>
      <c r="L190" s="18">
        <v>54.2</v>
      </c>
      <c r="M190" s="18">
        <v>18</v>
      </c>
      <c r="N190" s="18">
        <v>3.01</v>
      </c>
      <c r="O190" s="18" t="s">
        <v>174</v>
      </c>
      <c r="P190" s="18">
        <v>59.3</v>
      </c>
      <c r="Q190" s="18">
        <v>19</v>
      </c>
      <c r="R190" s="18">
        <v>3.12</v>
      </c>
      <c r="S190" s="18" t="s">
        <v>176</v>
      </c>
      <c r="T190" s="18">
        <v>66.9</v>
      </c>
      <c r="U190" s="18">
        <v>21</v>
      </c>
      <c r="V190" s="18">
        <v>3.19</v>
      </c>
      <c r="W190" s="18" t="s">
        <v>178</v>
      </c>
      <c r="X190" s="18">
        <v>63.9</v>
      </c>
      <c r="Y190" s="18">
        <v>21</v>
      </c>
      <c r="Z190" s="18">
        <v>3.04</v>
      </c>
      <c r="AA190" s="18" t="s">
        <v>181</v>
      </c>
      <c r="AB190" s="18">
        <v>62.7</v>
      </c>
      <c r="AC190" s="18">
        <v>21</v>
      </c>
      <c r="AD190" s="18">
        <v>2.99</v>
      </c>
      <c r="AE190" s="18" t="s">
        <v>182</v>
      </c>
      <c r="AF190" s="18">
        <v>68.1</v>
      </c>
      <c r="AG190" s="18">
        <v>21</v>
      </c>
      <c r="AH190" s="18">
        <v>3.24</v>
      </c>
      <c r="AI190" s="18" t="s">
        <v>214</v>
      </c>
      <c r="AJ190" s="18">
        <v>22.2</v>
      </c>
      <c r="AK190" s="18">
        <v>6</v>
      </c>
      <c r="AL190" s="18">
        <v>3.7</v>
      </c>
      <c r="AM190" s="18" t="s">
        <v>183</v>
      </c>
      <c r="AN190" s="18">
        <v>47.3</v>
      </c>
      <c r="AO190" s="18">
        <v>14</v>
      </c>
      <c r="AP190" s="18">
        <v>3.38</v>
      </c>
      <c r="AQ190" s="18"/>
      <c r="AR190" s="18"/>
      <c r="AS190" s="18">
        <v>2</v>
      </c>
      <c r="AT190" s="19">
        <f t="shared" si="24"/>
        <v>2</v>
      </c>
      <c r="AU190" s="18" t="s">
        <v>938</v>
      </c>
      <c r="AV190" s="18">
        <v>5</v>
      </c>
      <c r="AW190" s="18" t="s">
        <v>186</v>
      </c>
      <c r="AX190" s="18"/>
      <c r="AY190" s="20">
        <v>31562</v>
      </c>
      <c r="AZ190" s="19">
        <v>23</v>
      </c>
      <c r="BA190" s="19" t="e">
        <f>IF(AND(#REF!&gt;2000000,#REF!&lt;=6000000),1,IF(AND(#REF!&gt;1000000,#REF!&lt;=2000000),2,IF(AND(#REF!&gt;500000,#REF!&lt;=1000000),3,IF(AND(#REF!&gt;1,#REF!&lt;=500000),4,0))))</f>
        <v>#REF!</v>
      </c>
      <c r="BB190" s="19" t="e">
        <f>IF(AND(#REF!&gt;1,#REF!&lt;=3),1,IF(AND(#REF!&gt;3,#REF!&lt;=5),2,IF(AND(#REF!&gt;5,#REF!&lt;=7),3,4)))</f>
        <v>#REF!</v>
      </c>
      <c r="BC190" s="19">
        <f t="shared" si="17"/>
        <v>3</v>
      </c>
      <c r="BD190" s="19">
        <f t="shared" si="18"/>
        <v>1</v>
      </c>
      <c r="BE190" s="19">
        <f t="shared" si="19"/>
        <v>0</v>
      </c>
      <c r="BF190" s="19" t="e">
        <f>IF(AND(#REF!&gt;100000,#REF!&lt;=300000),1,IF(AND(#REF!&gt;=50000,#REF!&lt;=100000),2,IF(AND(#REF!&gt;1,#REF!&lt;50000),3,4)))</f>
        <v>#REF!</v>
      </c>
      <c r="BG190" s="19" t="e">
        <f>IF(AND(#REF!&gt;1,#REF!&lt;=500000),3,IF(AND(#REF!&gt;500000,#REF!&lt;=100000),2,IF(AND(#REF!&gt;100000,#REF!&lt;=600000),3,0)))</f>
        <v>#REF!</v>
      </c>
      <c r="BH190" s="19">
        <f t="shared" si="20"/>
        <v>5</v>
      </c>
      <c r="BI190" s="33" t="e">
        <f t="shared" si="23"/>
        <v>#REF!</v>
      </c>
      <c r="BJ190" s="2"/>
    </row>
    <row r="191" spans="1:62" ht="18" customHeight="1">
      <c r="A191" s="49">
        <v>183</v>
      </c>
      <c r="B191" s="50" t="s">
        <v>421</v>
      </c>
      <c r="C191" s="51">
        <v>106311403266</v>
      </c>
      <c r="D191" s="52" t="s">
        <v>889</v>
      </c>
      <c r="E191" s="50" t="s">
        <v>1114</v>
      </c>
      <c r="F191" s="50" t="s">
        <v>1115</v>
      </c>
      <c r="G191" s="52" t="s">
        <v>810</v>
      </c>
      <c r="H191" s="60">
        <v>3.344642</v>
      </c>
      <c r="I191" s="41">
        <v>374.6</v>
      </c>
      <c r="J191" s="18">
        <v>112</v>
      </c>
      <c r="K191" s="18" t="s">
        <v>176</v>
      </c>
      <c r="L191" s="18">
        <v>62</v>
      </c>
      <c r="M191" s="18">
        <v>18</v>
      </c>
      <c r="N191" s="18">
        <v>3.44</v>
      </c>
      <c r="O191" s="18" t="s">
        <v>178</v>
      </c>
      <c r="P191" s="18">
        <v>60.7</v>
      </c>
      <c r="Q191" s="18">
        <v>19</v>
      </c>
      <c r="R191" s="18">
        <v>3.19</v>
      </c>
      <c r="S191" s="18" t="s">
        <v>930</v>
      </c>
      <c r="T191" s="18">
        <v>24</v>
      </c>
      <c r="U191" s="18">
        <v>6</v>
      </c>
      <c r="V191" s="18">
        <v>4</v>
      </c>
      <c r="W191" s="18" t="s">
        <v>181</v>
      </c>
      <c r="X191" s="18">
        <v>67.2</v>
      </c>
      <c r="Y191" s="18">
        <v>21</v>
      </c>
      <c r="Z191" s="18">
        <v>3.2</v>
      </c>
      <c r="AA191" s="18" t="s">
        <v>182</v>
      </c>
      <c r="AB191" s="18">
        <v>71.4</v>
      </c>
      <c r="AC191" s="18">
        <v>22</v>
      </c>
      <c r="AD191" s="18">
        <v>3.25</v>
      </c>
      <c r="AE191" s="18" t="s">
        <v>214</v>
      </c>
      <c r="AF191" s="18">
        <v>18</v>
      </c>
      <c r="AG191" s="18">
        <v>6</v>
      </c>
      <c r="AH191" s="18">
        <v>3</v>
      </c>
      <c r="AI191" s="18" t="s">
        <v>183</v>
      </c>
      <c r="AJ191" s="18">
        <v>71.3</v>
      </c>
      <c r="AK191" s="18">
        <v>20</v>
      </c>
      <c r="AL191" s="18">
        <v>3.57</v>
      </c>
      <c r="AM191" s="18"/>
      <c r="AN191" s="18"/>
      <c r="AO191" s="18"/>
      <c r="AP191" s="18"/>
      <c r="AQ191" s="18"/>
      <c r="AR191" s="18"/>
      <c r="AS191" s="18">
        <v>2</v>
      </c>
      <c r="AT191" s="19">
        <f t="shared" si="24"/>
        <v>2</v>
      </c>
      <c r="AU191" s="18" t="s">
        <v>193</v>
      </c>
      <c r="AV191" s="18">
        <v>2</v>
      </c>
      <c r="AW191" s="18" t="s">
        <v>186</v>
      </c>
      <c r="AX191" s="18" t="s">
        <v>835</v>
      </c>
      <c r="AY191" s="20">
        <v>32401</v>
      </c>
      <c r="AZ191" s="19">
        <v>21</v>
      </c>
      <c r="BA191" s="19" t="e">
        <f>IF(AND(#REF!&gt;2000000,#REF!&lt;=6000000),1,IF(AND(#REF!&gt;1000000,#REF!&lt;=2000000),2,IF(AND(#REF!&gt;500000,#REF!&lt;=1000000),3,IF(AND(#REF!&gt;1,#REF!&lt;=500000),4,0))))</f>
        <v>#REF!</v>
      </c>
      <c r="BB191" s="19" t="e">
        <f>IF(AND(#REF!&gt;1,#REF!&lt;=3),1,IF(AND(#REF!&gt;3,#REF!&lt;=5),2,IF(AND(#REF!&gt;5,#REF!&lt;=7),3,4)))</f>
        <v>#REF!</v>
      </c>
      <c r="BC191" s="19">
        <f t="shared" si="17"/>
        <v>4</v>
      </c>
      <c r="BD191" s="19">
        <f t="shared" si="18"/>
        <v>1</v>
      </c>
      <c r="BE191" s="19">
        <f t="shared" si="19"/>
        <v>0</v>
      </c>
      <c r="BF191" s="19" t="e">
        <f>IF(AND(#REF!&gt;100000,#REF!&lt;=300000),1,IF(AND(#REF!&gt;=50000,#REF!&lt;=100000),2,IF(AND(#REF!&gt;1,#REF!&lt;50000),3,4)))</f>
        <v>#REF!</v>
      </c>
      <c r="BG191" s="19" t="e">
        <f>IF(AND(#REF!&gt;1,#REF!&lt;=500000),3,IF(AND(#REF!&gt;500000,#REF!&lt;=100000),2,IF(AND(#REF!&gt;100000,#REF!&lt;=600000),3,0)))</f>
        <v>#REF!</v>
      </c>
      <c r="BH191" s="19">
        <f t="shared" si="20"/>
        <v>2</v>
      </c>
      <c r="BI191" s="33" t="e">
        <f t="shared" si="23"/>
        <v>#REF!</v>
      </c>
      <c r="BJ191" s="2"/>
    </row>
    <row r="192" spans="1:62" ht="18" customHeight="1">
      <c r="A192" s="49">
        <v>184</v>
      </c>
      <c r="B192" s="50" t="s">
        <v>422</v>
      </c>
      <c r="C192" s="51">
        <v>105311478988</v>
      </c>
      <c r="D192" s="52" t="s">
        <v>889</v>
      </c>
      <c r="E192" s="50" t="s">
        <v>1114</v>
      </c>
      <c r="F192" s="50" t="s">
        <v>1115</v>
      </c>
      <c r="G192" s="52" t="s">
        <v>811</v>
      </c>
      <c r="H192" s="60">
        <v>3.105673</v>
      </c>
      <c r="I192" s="41">
        <v>437.9</v>
      </c>
      <c r="J192" s="18">
        <v>141</v>
      </c>
      <c r="K192" s="18" t="s">
        <v>171</v>
      </c>
      <c r="L192" s="18">
        <v>51.2</v>
      </c>
      <c r="M192" s="18">
        <v>18</v>
      </c>
      <c r="N192" s="18">
        <v>2.84</v>
      </c>
      <c r="O192" s="18" t="s">
        <v>174</v>
      </c>
      <c r="P192" s="18">
        <v>60.8</v>
      </c>
      <c r="Q192" s="18">
        <v>19</v>
      </c>
      <c r="R192" s="18">
        <v>3.2</v>
      </c>
      <c r="S192" s="18" t="s">
        <v>176</v>
      </c>
      <c r="T192" s="18">
        <v>62.1</v>
      </c>
      <c r="U192" s="18">
        <v>21</v>
      </c>
      <c r="V192" s="18">
        <v>2.96</v>
      </c>
      <c r="W192" s="18" t="s">
        <v>178</v>
      </c>
      <c r="X192" s="18">
        <v>65.1</v>
      </c>
      <c r="Y192" s="18">
        <v>21</v>
      </c>
      <c r="Z192" s="18">
        <v>3.1</v>
      </c>
      <c r="AA192" s="18" t="s">
        <v>930</v>
      </c>
      <c r="AB192" s="18">
        <v>19.8</v>
      </c>
      <c r="AC192" s="18">
        <v>6</v>
      </c>
      <c r="AD192" s="18">
        <v>3.3</v>
      </c>
      <c r="AE192" s="18" t="s">
        <v>181</v>
      </c>
      <c r="AF192" s="18">
        <v>66.2</v>
      </c>
      <c r="AG192" s="18">
        <v>21</v>
      </c>
      <c r="AH192" s="18">
        <v>3.15</v>
      </c>
      <c r="AI192" s="18" t="s">
        <v>182</v>
      </c>
      <c r="AJ192" s="18">
        <v>65.7</v>
      </c>
      <c r="AK192" s="18">
        <v>21</v>
      </c>
      <c r="AL192" s="18">
        <v>3.13</v>
      </c>
      <c r="AM192" s="18" t="s">
        <v>214</v>
      </c>
      <c r="AN192" s="18">
        <v>11.1</v>
      </c>
      <c r="AO192" s="18">
        <v>3</v>
      </c>
      <c r="AP192" s="18">
        <v>3.7</v>
      </c>
      <c r="AQ192" s="18"/>
      <c r="AR192" s="18"/>
      <c r="AS192" s="18">
        <v>1</v>
      </c>
      <c r="AT192" s="19">
        <f t="shared" si="24"/>
        <v>1</v>
      </c>
      <c r="AU192" s="18" t="s">
        <v>1051</v>
      </c>
      <c r="AV192" s="18">
        <v>2</v>
      </c>
      <c r="AW192" s="18" t="s">
        <v>186</v>
      </c>
      <c r="AX192" s="18" t="s">
        <v>878</v>
      </c>
      <c r="AY192" s="20">
        <v>31617</v>
      </c>
      <c r="AZ192" s="19">
        <v>23</v>
      </c>
      <c r="BA192" s="19" t="e">
        <f>IF(AND(#REF!&gt;2000000,#REF!&lt;=6000000),1,IF(AND(#REF!&gt;1000000,#REF!&lt;=2000000),2,IF(AND(#REF!&gt;500000,#REF!&lt;=1000000),3,IF(AND(#REF!&gt;1,#REF!&lt;=500000),4,0))))</f>
        <v>#REF!</v>
      </c>
      <c r="BB192" s="19" t="e">
        <f>IF(AND(#REF!&gt;1,#REF!&lt;=3),1,IF(AND(#REF!&gt;3,#REF!&lt;=5),2,IF(AND(#REF!&gt;5,#REF!&lt;=7),3,4)))</f>
        <v>#REF!</v>
      </c>
      <c r="BC192" s="19">
        <f t="shared" si="17"/>
        <v>3</v>
      </c>
      <c r="BD192" s="19">
        <f t="shared" si="18"/>
        <v>1</v>
      </c>
      <c r="BE192" s="19">
        <f t="shared" si="19"/>
        <v>0</v>
      </c>
      <c r="BF192" s="19" t="e">
        <f>IF(AND(#REF!&gt;100000,#REF!&lt;=300000),1,IF(AND(#REF!&gt;=50000,#REF!&lt;=100000),2,IF(AND(#REF!&gt;1,#REF!&lt;50000),3,4)))</f>
        <v>#REF!</v>
      </c>
      <c r="BG192" s="19" t="e">
        <f>IF(AND(#REF!&gt;1,#REF!&lt;=500000),3,IF(AND(#REF!&gt;500000,#REF!&lt;=100000),2,IF(AND(#REF!&gt;100000,#REF!&lt;=600000),3,0)))</f>
        <v>#REF!</v>
      </c>
      <c r="BH192" s="19">
        <f t="shared" si="20"/>
        <v>2</v>
      </c>
      <c r="BI192" s="33" t="e">
        <f t="shared" si="23"/>
        <v>#REF!</v>
      </c>
      <c r="BJ192" s="2"/>
    </row>
    <row r="193" spans="1:62" ht="18" customHeight="1">
      <c r="A193" s="49">
        <v>185</v>
      </c>
      <c r="B193" s="50" t="s">
        <v>423</v>
      </c>
      <c r="C193" s="51">
        <v>105311481134</v>
      </c>
      <c r="D193" s="52" t="s">
        <v>197</v>
      </c>
      <c r="E193" s="50" t="s">
        <v>1114</v>
      </c>
      <c r="F193" s="50" t="s">
        <v>1115</v>
      </c>
      <c r="G193" s="52" t="s">
        <v>811</v>
      </c>
      <c r="H193" s="60">
        <v>2.918589</v>
      </c>
      <c r="I193" s="41">
        <v>455.3</v>
      </c>
      <c r="J193" s="18">
        <v>156</v>
      </c>
      <c r="K193" s="18" t="s">
        <v>171</v>
      </c>
      <c r="L193" s="18">
        <v>48.1</v>
      </c>
      <c r="M193" s="18">
        <v>18</v>
      </c>
      <c r="N193" s="18">
        <v>2.67</v>
      </c>
      <c r="O193" s="18" t="s">
        <v>174</v>
      </c>
      <c r="P193" s="18">
        <v>52.2</v>
      </c>
      <c r="Q193" s="18">
        <v>19</v>
      </c>
      <c r="R193" s="18">
        <v>2.75</v>
      </c>
      <c r="S193" s="18" t="s">
        <v>154</v>
      </c>
      <c r="T193" s="18">
        <v>22.2</v>
      </c>
      <c r="U193" s="18">
        <v>6</v>
      </c>
      <c r="V193" s="18">
        <v>3.7</v>
      </c>
      <c r="W193" s="18" t="s">
        <v>176</v>
      </c>
      <c r="X193" s="18">
        <v>54</v>
      </c>
      <c r="Y193" s="18">
        <v>21</v>
      </c>
      <c r="Z193" s="18">
        <v>2.57</v>
      </c>
      <c r="AA193" s="18" t="s">
        <v>178</v>
      </c>
      <c r="AB193" s="18">
        <v>53.7</v>
      </c>
      <c r="AC193" s="18">
        <v>21</v>
      </c>
      <c r="AD193" s="18">
        <v>2.56</v>
      </c>
      <c r="AE193" s="18" t="s">
        <v>930</v>
      </c>
      <c r="AF193" s="18">
        <v>27</v>
      </c>
      <c r="AG193" s="18">
        <v>9</v>
      </c>
      <c r="AH193" s="18">
        <v>3</v>
      </c>
      <c r="AI193" s="18" t="s">
        <v>181</v>
      </c>
      <c r="AJ193" s="18">
        <v>54.6</v>
      </c>
      <c r="AK193" s="18">
        <v>20</v>
      </c>
      <c r="AL193" s="18">
        <v>2.73</v>
      </c>
      <c r="AM193" s="18" t="s">
        <v>182</v>
      </c>
      <c r="AN193" s="18">
        <v>69.9</v>
      </c>
      <c r="AO193" s="18">
        <v>21</v>
      </c>
      <c r="AP193" s="18">
        <v>3.33</v>
      </c>
      <c r="AQ193" s="18"/>
      <c r="AR193" s="18"/>
      <c r="AS193" s="18">
        <v>4</v>
      </c>
      <c r="AT193" s="19">
        <f t="shared" si="24"/>
        <v>4</v>
      </c>
      <c r="AU193" s="18" t="s">
        <v>190</v>
      </c>
      <c r="AV193" s="18">
        <v>5</v>
      </c>
      <c r="AW193" s="18" t="s">
        <v>186</v>
      </c>
      <c r="AX193" s="18"/>
      <c r="AY193" s="20">
        <v>31994</v>
      </c>
      <c r="AZ193" s="19">
        <v>22</v>
      </c>
      <c r="BA193" s="19" t="e">
        <f>IF(AND(#REF!&gt;2000000,#REF!&lt;=6000000),1,IF(AND(#REF!&gt;1000000,#REF!&lt;=2000000),2,IF(AND(#REF!&gt;500000,#REF!&lt;=1000000),3,IF(AND(#REF!&gt;1,#REF!&lt;=500000),4,0))))</f>
        <v>#REF!</v>
      </c>
      <c r="BB193" s="19" t="e">
        <f>IF(AND(#REF!&gt;1,#REF!&lt;=3),1,IF(AND(#REF!&gt;3,#REF!&lt;=5),2,IF(AND(#REF!&gt;5,#REF!&lt;=7),3,4)))</f>
        <v>#REF!</v>
      </c>
      <c r="BC193" s="19">
        <f t="shared" si="17"/>
        <v>3</v>
      </c>
      <c r="BD193" s="19">
        <f t="shared" si="18"/>
        <v>1</v>
      </c>
      <c r="BE193" s="19">
        <f t="shared" si="19"/>
        <v>0</v>
      </c>
      <c r="BF193" s="19" t="e">
        <f>IF(AND(#REF!&gt;100000,#REF!&lt;=300000),1,IF(AND(#REF!&gt;=50000,#REF!&lt;=100000),2,IF(AND(#REF!&gt;1,#REF!&lt;50000),3,4)))</f>
        <v>#REF!</v>
      </c>
      <c r="BG193" s="19" t="e">
        <f>IF(AND(#REF!&gt;1,#REF!&lt;=500000),3,IF(AND(#REF!&gt;500000,#REF!&lt;=100000),2,IF(AND(#REF!&gt;100000,#REF!&lt;=600000),3,0)))</f>
        <v>#REF!</v>
      </c>
      <c r="BH193" s="19">
        <f t="shared" si="20"/>
        <v>5</v>
      </c>
      <c r="BI193" s="33" t="e">
        <f t="shared" si="23"/>
        <v>#REF!</v>
      </c>
      <c r="BJ193" s="2"/>
    </row>
    <row r="194" spans="1:62" ht="18" customHeight="1">
      <c r="A194" s="49">
        <v>186</v>
      </c>
      <c r="B194" s="50" t="s">
        <v>424</v>
      </c>
      <c r="C194" s="51">
        <v>106311400727</v>
      </c>
      <c r="D194" s="52" t="s">
        <v>889</v>
      </c>
      <c r="E194" s="50" t="s">
        <v>1114</v>
      </c>
      <c r="F194" s="50" t="s">
        <v>1115</v>
      </c>
      <c r="G194" s="52" t="s">
        <v>810</v>
      </c>
      <c r="H194" s="60">
        <v>3.134905</v>
      </c>
      <c r="I194" s="41">
        <v>319</v>
      </c>
      <c r="J194" s="18">
        <v>103</v>
      </c>
      <c r="K194" s="18" t="s">
        <v>176</v>
      </c>
      <c r="L194" s="18" t="s">
        <v>561</v>
      </c>
      <c r="M194" s="18">
        <v>18</v>
      </c>
      <c r="N194" s="18" t="s">
        <v>856</v>
      </c>
      <c r="O194" s="18" t="s">
        <v>178</v>
      </c>
      <c r="P194" s="18" t="s">
        <v>925</v>
      </c>
      <c r="Q194" s="18">
        <v>19</v>
      </c>
      <c r="R194" s="18" t="s">
        <v>785</v>
      </c>
      <c r="S194" s="18" t="s">
        <v>181</v>
      </c>
      <c r="T194" s="18" t="s">
        <v>946</v>
      </c>
      <c r="U194" s="18">
        <v>21</v>
      </c>
      <c r="V194" s="18" t="s">
        <v>207</v>
      </c>
      <c r="W194" s="18" t="s">
        <v>182</v>
      </c>
      <c r="X194" s="18">
        <v>66</v>
      </c>
      <c r="Y194" s="18">
        <v>22</v>
      </c>
      <c r="Z194" s="18">
        <v>3</v>
      </c>
      <c r="AA194" s="18" t="s">
        <v>214</v>
      </c>
      <c r="AB194" s="18">
        <v>21</v>
      </c>
      <c r="AC194" s="18">
        <v>6</v>
      </c>
      <c r="AD194" s="18" t="s">
        <v>195</v>
      </c>
      <c r="AE194" s="18" t="s">
        <v>183</v>
      </c>
      <c r="AF194" s="18" t="s">
        <v>784</v>
      </c>
      <c r="AG194" s="18">
        <v>17</v>
      </c>
      <c r="AH194" s="18">
        <v>3</v>
      </c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>
        <v>5</v>
      </c>
      <c r="AT194" s="19">
        <f t="shared" si="24"/>
        <v>5</v>
      </c>
      <c r="AU194" s="18" t="s">
        <v>215</v>
      </c>
      <c r="AV194" s="18">
        <v>2</v>
      </c>
      <c r="AW194" s="18" t="s">
        <v>186</v>
      </c>
      <c r="AX194" s="18" t="s">
        <v>222</v>
      </c>
      <c r="AY194" s="20">
        <v>32317</v>
      </c>
      <c r="AZ194" s="19">
        <v>21</v>
      </c>
      <c r="BA194" s="19" t="e">
        <f>IF(AND(#REF!&gt;2000000,#REF!&lt;=6000000),1,IF(AND(#REF!&gt;1000000,#REF!&lt;=2000000),2,IF(AND(#REF!&gt;500000,#REF!&lt;=1000000),3,IF(AND(#REF!&gt;1,#REF!&lt;=500000),4,0))))</f>
        <v>#REF!</v>
      </c>
      <c r="BB194" s="19" t="e">
        <f>IF(AND(#REF!&gt;1,#REF!&lt;=3),1,IF(AND(#REF!&gt;3,#REF!&lt;=5),2,IF(AND(#REF!&gt;5,#REF!&lt;=7),3,4)))</f>
        <v>#REF!</v>
      </c>
      <c r="BC194" s="19">
        <f t="shared" si="17"/>
        <v>3</v>
      </c>
      <c r="BD194" s="19">
        <f t="shared" si="18"/>
        <v>1</v>
      </c>
      <c r="BE194" s="19">
        <f t="shared" si="19"/>
        <v>0</v>
      </c>
      <c r="BF194" s="19" t="e">
        <f>IF(AND(#REF!&gt;100000,#REF!&lt;=300000),1,IF(AND(#REF!&gt;=50000,#REF!&lt;=100000),2,IF(AND(#REF!&gt;1,#REF!&lt;50000),3,4)))</f>
        <v>#REF!</v>
      </c>
      <c r="BG194" s="19" t="e">
        <f>IF(AND(#REF!&gt;1,#REF!&lt;=500000),3,IF(AND(#REF!&gt;500000,#REF!&lt;=100000),2,IF(AND(#REF!&gt;100000,#REF!&lt;=600000),3,0)))</f>
        <v>#REF!</v>
      </c>
      <c r="BH194" s="19">
        <f t="shared" si="20"/>
        <v>2</v>
      </c>
      <c r="BI194" s="33" t="e">
        <f t="shared" si="23"/>
        <v>#REF!</v>
      </c>
      <c r="BJ194" s="2"/>
    </row>
    <row r="195" spans="1:62" ht="18" customHeight="1">
      <c r="A195" s="49">
        <v>187</v>
      </c>
      <c r="B195" s="50" t="s">
        <v>425</v>
      </c>
      <c r="C195" s="51">
        <v>105311481147</v>
      </c>
      <c r="D195" s="52" t="s">
        <v>889</v>
      </c>
      <c r="E195" s="50" t="s">
        <v>1114</v>
      </c>
      <c r="F195" s="50" t="s">
        <v>1115</v>
      </c>
      <c r="G195" s="52" t="s">
        <v>811</v>
      </c>
      <c r="H195" s="60">
        <v>2.742361</v>
      </c>
      <c r="I195" s="41">
        <v>394.9</v>
      </c>
      <c r="J195" s="18">
        <v>144</v>
      </c>
      <c r="K195" s="18" t="s">
        <v>171</v>
      </c>
      <c r="L195" s="18">
        <v>51.7</v>
      </c>
      <c r="M195" s="18">
        <v>18</v>
      </c>
      <c r="N195" s="18">
        <v>2.87</v>
      </c>
      <c r="O195" s="18" t="s">
        <v>174</v>
      </c>
      <c r="P195" s="18">
        <v>45.8</v>
      </c>
      <c r="Q195" s="18">
        <v>19</v>
      </c>
      <c r="R195" s="18">
        <v>2.41</v>
      </c>
      <c r="S195" s="18" t="s">
        <v>176</v>
      </c>
      <c r="T195" s="18">
        <v>42</v>
      </c>
      <c r="U195" s="18">
        <v>21</v>
      </c>
      <c r="V195" s="18">
        <v>2</v>
      </c>
      <c r="W195" s="18" t="s">
        <v>178</v>
      </c>
      <c r="X195" s="18">
        <v>57</v>
      </c>
      <c r="Y195" s="18">
        <v>21</v>
      </c>
      <c r="Z195" s="18">
        <v>2.71</v>
      </c>
      <c r="AA195" s="18" t="s">
        <v>930</v>
      </c>
      <c r="AB195" s="18">
        <v>17.1</v>
      </c>
      <c r="AC195" s="18">
        <v>6</v>
      </c>
      <c r="AD195" s="18">
        <v>2.85</v>
      </c>
      <c r="AE195" s="18" t="s">
        <v>181</v>
      </c>
      <c r="AF195" s="18">
        <v>60.7</v>
      </c>
      <c r="AG195" s="18">
        <v>21</v>
      </c>
      <c r="AH195" s="18">
        <v>2.89</v>
      </c>
      <c r="AI195" s="18" t="s">
        <v>182</v>
      </c>
      <c r="AJ195" s="18">
        <v>66</v>
      </c>
      <c r="AK195" s="18">
        <v>21</v>
      </c>
      <c r="AL195" s="18">
        <v>3.14</v>
      </c>
      <c r="AM195" s="18" t="s">
        <v>183</v>
      </c>
      <c r="AN195" s="18">
        <v>54.6</v>
      </c>
      <c r="AO195" s="18">
        <v>17</v>
      </c>
      <c r="AP195" s="18">
        <v>3.21</v>
      </c>
      <c r="AQ195" s="18"/>
      <c r="AR195" s="18"/>
      <c r="AS195" s="18">
        <v>1</v>
      </c>
      <c r="AT195" s="19">
        <f t="shared" si="24"/>
        <v>1</v>
      </c>
      <c r="AU195" s="18" t="s">
        <v>938</v>
      </c>
      <c r="AV195" s="18">
        <v>5</v>
      </c>
      <c r="AW195" s="18" t="s">
        <v>186</v>
      </c>
      <c r="AX195" s="18" t="s">
        <v>882</v>
      </c>
      <c r="AY195" s="20">
        <v>31735</v>
      </c>
      <c r="AZ195" s="19">
        <v>23</v>
      </c>
      <c r="BA195" s="19" t="e">
        <f>IF(AND(#REF!&gt;2000000,#REF!&lt;=6000000),1,IF(AND(#REF!&gt;1000000,#REF!&lt;=2000000),2,IF(AND(#REF!&gt;500000,#REF!&lt;=1000000),3,IF(AND(#REF!&gt;1,#REF!&lt;=500000),4,0))))</f>
        <v>#REF!</v>
      </c>
      <c r="BB195" s="19" t="e">
        <f>IF(AND(#REF!&gt;1,#REF!&lt;=3),1,IF(AND(#REF!&gt;3,#REF!&lt;=5),2,IF(AND(#REF!&gt;5,#REF!&lt;=7),3,4)))</f>
        <v>#REF!</v>
      </c>
      <c r="BC195" s="19">
        <f t="shared" si="17"/>
        <v>2</v>
      </c>
      <c r="BD195" s="19">
        <f t="shared" si="18"/>
        <v>1</v>
      </c>
      <c r="BE195" s="19">
        <f t="shared" si="19"/>
        <v>0</v>
      </c>
      <c r="BF195" s="19" t="e">
        <f>IF(AND(#REF!&gt;100000,#REF!&lt;=300000),1,IF(AND(#REF!&gt;=50000,#REF!&lt;=100000),2,IF(AND(#REF!&gt;1,#REF!&lt;50000),3,4)))</f>
        <v>#REF!</v>
      </c>
      <c r="BG195" s="19" t="e">
        <f>IF(AND(#REF!&gt;1,#REF!&lt;=500000),3,IF(AND(#REF!&gt;500000,#REF!&lt;=100000),2,IF(AND(#REF!&gt;100000,#REF!&lt;=600000),3,0)))</f>
        <v>#REF!</v>
      </c>
      <c r="BH195" s="19">
        <f t="shared" si="20"/>
        <v>5</v>
      </c>
      <c r="BI195" s="33" t="e">
        <f t="shared" si="23"/>
        <v>#REF!</v>
      </c>
      <c r="BJ195" s="2"/>
    </row>
    <row r="196" spans="1:62" ht="18" customHeight="1">
      <c r="A196" s="49">
        <v>188</v>
      </c>
      <c r="B196" s="50" t="s">
        <v>426</v>
      </c>
      <c r="C196" s="51">
        <v>108311410874</v>
      </c>
      <c r="D196" s="52" t="s">
        <v>889</v>
      </c>
      <c r="E196" s="50" t="s">
        <v>1114</v>
      </c>
      <c r="F196" s="50" t="s">
        <v>1115</v>
      </c>
      <c r="G196" s="52" t="s">
        <v>808</v>
      </c>
      <c r="H196" s="60">
        <v>3.022727</v>
      </c>
      <c r="I196" s="43"/>
      <c r="J196" s="28">
        <v>0</v>
      </c>
      <c r="K196" s="28"/>
      <c r="L196" s="28"/>
      <c r="M196" s="28">
        <v>0</v>
      </c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>
        <v>1</v>
      </c>
      <c r="AT196" s="29">
        <f t="shared" si="24"/>
        <v>1</v>
      </c>
      <c r="AU196" s="28" t="s">
        <v>185</v>
      </c>
      <c r="AV196" s="28">
        <v>5</v>
      </c>
      <c r="AW196" s="28" t="s">
        <v>186</v>
      </c>
      <c r="AX196" s="28" t="s">
        <v>201</v>
      </c>
      <c r="AY196" s="30">
        <v>32918</v>
      </c>
      <c r="AZ196" s="29">
        <v>19</v>
      </c>
      <c r="BA196" s="29" t="e">
        <f>IF(AND(#REF!&gt;2000000,#REF!&lt;=6000000),1,IF(AND(#REF!&gt;1000000,#REF!&lt;=2000000),2,IF(AND(#REF!&gt;500000,#REF!&lt;=1000000),3,IF(AND(#REF!&gt;1,#REF!&lt;=500000),4,0))))</f>
        <v>#REF!</v>
      </c>
      <c r="BB196" s="29" t="e">
        <f>IF(AND(#REF!&gt;1,#REF!&lt;=3),1,IF(AND(#REF!&gt;3,#REF!&lt;=5),2,IF(AND(#REF!&gt;5,#REF!&lt;=7),3,4)))</f>
        <v>#REF!</v>
      </c>
      <c r="BC196" s="29">
        <f t="shared" si="17"/>
        <v>3</v>
      </c>
      <c r="BD196" s="29">
        <f t="shared" si="18"/>
        <v>1</v>
      </c>
      <c r="BE196" s="29">
        <f t="shared" si="19"/>
        <v>0</v>
      </c>
      <c r="BF196" s="29" t="e">
        <f>IF(AND(#REF!&gt;100000,#REF!&lt;=300000),1,IF(AND(#REF!&gt;=50000,#REF!&lt;=100000),2,IF(AND(#REF!&gt;1,#REF!&lt;50000),3,4)))</f>
        <v>#REF!</v>
      </c>
      <c r="BG196" s="29" t="e">
        <f>IF(AND(#REF!&gt;1,#REF!&lt;=500000),3,IF(AND(#REF!&gt;500000,#REF!&lt;=100000),2,IF(AND(#REF!&gt;100000,#REF!&lt;=600000),3,0)))</f>
        <v>#REF!</v>
      </c>
      <c r="BH196" s="29">
        <f t="shared" si="20"/>
        <v>5</v>
      </c>
      <c r="BI196" s="34">
        <v>3.02</v>
      </c>
      <c r="BJ196" s="2"/>
    </row>
    <row r="197" spans="1:62" ht="18" customHeight="1">
      <c r="A197" s="49">
        <v>189</v>
      </c>
      <c r="B197" s="50" t="s">
        <v>427</v>
      </c>
      <c r="C197" s="51">
        <v>105311481129</v>
      </c>
      <c r="D197" s="52" t="s">
        <v>197</v>
      </c>
      <c r="E197" s="50" t="s">
        <v>1114</v>
      </c>
      <c r="F197" s="50" t="s">
        <v>1115</v>
      </c>
      <c r="G197" s="52" t="s">
        <v>811</v>
      </c>
      <c r="H197" s="60">
        <v>2.555769</v>
      </c>
      <c r="I197" s="41">
        <v>398.7</v>
      </c>
      <c r="J197" s="18">
        <v>156</v>
      </c>
      <c r="K197" s="18" t="s">
        <v>171</v>
      </c>
      <c r="L197" s="18">
        <v>51.5</v>
      </c>
      <c r="M197" s="18">
        <v>18</v>
      </c>
      <c r="N197" s="18">
        <v>2.86</v>
      </c>
      <c r="O197" s="18" t="s">
        <v>174</v>
      </c>
      <c r="P197" s="18">
        <v>35.3</v>
      </c>
      <c r="Q197" s="18">
        <v>19</v>
      </c>
      <c r="R197" s="18">
        <v>1.86</v>
      </c>
      <c r="S197" s="18" t="s">
        <v>176</v>
      </c>
      <c r="T197" s="18">
        <v>36</v>
      </c>
      <c r="U197" s="18">
        <v>18</v>
      </c>
      <c r="V197" s="18">
        <v>2</v>
      </c>
      <c r="W197" s="18" t="s">
        <v>178</v>
      </c>
      <c r="X197" s="18">
        <v>51</v>
      </c>
      <c r="Y197" s="18">
        <v>21</v>
      </c>
      <c r="Z197" s="18">
        <v>2.43</v>
      </c>
      <c r="AA197" s="18" t="s">
        <v>930</v>
      </c>
      <c r="AB197" s="18">
        <v>21.9</v>
      </c>
      <c r="AC197" s="18">
        <v>9</v>
      </c>
      <c r="AD197" s="18">
        <v>2.43</v>
      </c>
      <c r="AE197" s="18" t="s">
        <v>181</v>
      </c>
      <c r="AF197" s="18">
        <v>49.5</v>
      </c>
      <c r="AG197" s="18">
        <v>21</v>
      </c>
      <c r="AH197" s="18">
        <v>2.36</v>
      </c>
      <c r="AI197" s="18" t="s">
        <v>182</v>
      </c>
      <c r="AJ197" s="18">
        <v>65.1</v>
      </c>
      <c r="AK197" s="18">
        <v>21</v>
      </c>
      <c r="AL197" s="18">
        <v>3.1</v>
      </c>
      <c r="AM197" s="18" t="s">
        <v>214</v>
      </c>
      <c r="AN197" s="18">
        <v>24</v>
      </c>
      <c r="AO197" s="18">
        <v>9</v>
      </c>
      <c r="AP197" s="18">
        <v>2.67</v>
      </c>
      <c r="AQ197" s="18"/>
      <c r="AR197" s="18"/>
      <c r="AS197" s="18">
        <v>1</v>
      </c>
      <c r="AT197" s="19">
        <f t="shared" si="24"/>
        <v>1</v>
      </c>
      <c r="AU197" s="18" t="s">
        <v>217</v>
      </c>
      <c r="AV197" s="18">
        <v>5</v>
      </c>
      <c r="AW197" s="18" t="s">
        <v>186</v>
      </c>
      <c r="AX197" s="18" t="s">
        <v>232</v>
      </c>
      <c r="AY197" s="20">
        <v>31823</v>
      </c>
      <c r="AZ197" s="19">
        <v>22</v>
      </c>
      <c r="BA197" s="19" t="e">
        <f>IF(AND(#REF!&gt;2000000,#REF!&lt;=6000000),1,IF(AND(#REF!&gt;1000000,#REF!&lt;=2000000),2,IF(AND(#REF!&gt;500000,#REF!&lt;=1000000),3,IF(AND(#REF!&gt;1,#REF!&lt;=500000),4,0))))</f>
        <v>#REF!</v>
      </c>
      <c r="BB197" s="19" t="e">
        <f>IF(AND(#REF!&gt;1,#REF!&lt;=3),1,IF(AND(#REF!&gt;3,#REF!&lt;=5),2,IF(AND(#REF!&gt;5,#REF!&lt;=7),3,4)))</f>
        <v>#REF!</v>
      </c>
      <c r="BC197" s="19">
        <f t="shared" si="17"/>
        <v>2</v>
      </c>
      <c r="BD197" s="19">
        <f t="shared" si="18"/>
        <v>1</v>
      </c>
      <c r="BE197" s="19">
        <f t="shared" si="19"/>
        <v>0</v>
      </c>
      <c r="BF197" s="19" t="e">
        <f>IF(AND(#REF!&gt;100000,#REF!&lt;=300000),1,IF(AND(#REF!&gt;=50000,#REF!&lt;=100000),2,IF(AND(#REF!&gt;1,#REF!&lt;50000),3,4)))</f>
        <v>#REF!</v>
      </c>
      <c r="BG197" s="19" t="e">
        <f>IF(AND(#REF!&gt;1,#REF!&lt;=500000),3,IF(AND(#REF!&gt;500000,#REF!&lt;=100000),2,IF(AND(#REF!&gt;100000,#REF!&lt;=600000),3,0)))</f>
        <v>#REF!</v>
      </c>
      <c r="BH197" s="19">
        <f t="shared" si="20"/>
        <v>5</v>
      </c>
      <c r="BI197" s="33" t="e">
        <f aca="true" t="shared" si="25" ref="BI197:BI207">(BA197*2)+(BB197*1)+(BC197*2.5)+(BD197*1)+(BE197*1)+(BF197*1)+(BH197*1)</f>
        <v>#REF!</v>
      </c>
      <c r="BJ197" s="2"/>
    </row>
    <row r="198" spans="1:62" ht="18" customHeight="1">
      <c r="A198" s="49">
        <v>190</v>
      </c>
      <c r="B198" s="50" t="s">
        <v>428</v>
      </c>
      <c r="C198" s="51">
        <v>105311479109</v>
      </c>
      <c r="D198" s="52" t="s">
        <v>197</v>
      </c>
      <c r="E198" s="50" t="s">
        <v>1114</v>
      </c>
      <c r="F198" s="50" t="s">
        <v>1115</v>
      </c>
      <c r="G198" s="52" t="s">
        <v>811</v>
      </c>
      <c r="H198" s="60">
        <v>2.971621</v>
      </c>
      <c r="I198" s="41">
        <v>439.8</v>
      </c>
      <c r="J198" s="18">
        <v>148</v>
      </c>
      <c r="K198" s="18" t="s">
        <v>171</v>
      </c>
      <c r="L198" s="18">
        <v>47.9</v>
      </c>
      <c r="M198" s="18">
        <v>18</v>
      </c>
      <c r="N198" s="18">
        <v>2.66</v>
      </c>
      <c r="O198" s="18" t="s">
        <v>174</v>
      </c>
      <c r="P198" s="18">
        <v>53.8</v>
      </c>
      <c r="Q198" s="18">
        <v>19</v>
      </c>
      <c r="R198" s="18">
        <v>2.83</v>
      </c>
      <c r="S198" s="18" t="s">
        <v>176</v>
      </c>
      <c r="T198" s="18">
        <v>62.1</v>
      </c>
      <c r="U198" s="18">
        <v>21</v>
      </c>
      <c r="V198" s="18">
        <v>2.96</v>
      </c>
      <c r="W198" s="18" t="s">
        <v>178</v>
      </c>
      <c r="X198" s="18">
        <v>69</v>
      </c>
      <c r="Y198" s="18">
        <v>21</v>
      </c>
      <c r="Z198" s="18">
        <v>3.29</v>
      </c>
      <c r="AA198" s="18" t="s">
        <v>930</v>
      </c>
      <c r="AB198" s="18">
        <v>20.1</v>
      </c>
      <c r="AC198" s="18">
        <v>6</v>
      </c>
      <c r="AD198" s="18">
        <v>3.35</v>
      </c>
      <c r="AE198" s="18" t="s">
        <v>181</v>
      </c>
      <c r="AF198" s="18">
        <v>64.6</v>
      </c>
      <c r="AG198" s="18">
        <v>21</v>
      </c>
      <c r="AH198" s="18">
        <v>3.08</v>
      </c>
      <c r="AI198" s="18" t="s">
        <v>182</v>
      </c>
      <c r="AJ198" s="18">
        <v>64.8</v>
      </c>
      <c r="AK198" s="18">
        <v>21</v>
      </c>
      <c r="AL198" s="18">
        <v>3.09</v>
      </c>
      <c r="AM198" s="18" t="s">
        <v>183</v>
      </c>
      <c r="AN198" s="18">
        <v>57.5</v>
      </c>
      <c r="AO198" s="18">
        <v>21</v>
      </c>
      <c r="AP198" s="18">
        <v>2.74</v>
      </c>
      <c r="AQ198" s="18"/>
      <c r="AR198" s="18"/>
      <c r="AS198" s="18">
        <v>1</v>
      </c>
      <c r="AT198" s="19">
        <f t="shared" si="24"/>
        <v>1</v>
      </c>
      <c r="AU198" s="18" t="s">
        <v>204</v>
      </c>
      <c r="AV198" s="18">
        <v>5</v>
      </c>
      <c r="AW198" s="18" t="s">
        <v>186</v>
      </c>
      <c r="AX198" s="18" t="s">
        <v>868</v>
      </c>
      <c r="AY198" s="20">
        <v>31700</v>
      </c>
      <c r="AZ198" s="19">
        <v>23</v>
      </c>
      <c r="BA198" s="19" t="e">
        <f>IF(AND(#REF!&gt;2000000,#REF!&lt;=6000000),1,IF(AND(#REF!&gt;1000000,#REF!&lt;=2000000),2,IF(AND(#REF!&gt;500000,#REF!&lt;=1000000),3,IF(AND(#REF!&gt;1,#REF!&lt;=500000),4,0))))</f>
        <v>#REF!</v>
      </c>
      <c r="BB198" s="19" t="e">
        <f>IF(AND(#REF!&gt;1,#REF!&lt;=3),1,IF(AND(#REF!&gt;3,#REF!&lt;=5),2,IF(AND(#REF!&gt;5,#REF!&lt;=7),3,4)))</f>
        <v>#REF!</v>
      </c>
      <c r="BC198" s="19">
        <f t="shared" si="17"/>
        <v>3</v>
      </c>
      <c r="BD198" s="19">
        <f t="shared" si="18"/>
        <v>1</v>
      </c>
      <c r="BE198" s="19">
        <f t="shared" si="19"/>
        <v>0</v>
      </c>
      <c r="BF198" s="19" t="e">
        <f>IF(AND(#REF!&gt;100000,#REF!&lt;=300000),1,IF(AND(#REF!&gt;=50000,#REF!&lt;=100000),2,IF(AND(#REF!&gt;1,#REF!&lt;50000),3,4)))</f>
        <v>#REF!</v>
      </c>
      <c r="BG198" s="19" t="e">
        <f>IF(AND(#REF!&gt;1,#REF!&lt;=500000),3,IF(AND(#REF!&gt;500000,#REF!&lt;=100000),2,IF(AND(#REF!&gt;100000,#REF!&lt;=600000),3,0)))</f>
        <v>#REF!</v>
      </c>
      <c r="BH198" s="19">
        <f t="shared" si="20"/>
        <v>5</v>
      </c>
      <c r="BI198" s="33" t="e">
        <f t="shared" si="25"/>
        <v>#REF!</v>
      </c>
      <c r="BJ198" s="2"/>
    </row>
    <row r="199" spans="1:62" ht="18" customHeight="1">
      <c r="A199" s="49">
        <v>191</v>
      </c>
      <c r="B199" s="50" t="s">
        <v>429</v>
      </c>
      <c r="C199" s="51">
        <v>107311407238</v>
      </c>
      <c r="D199" s="52" t="s">
        <v>889</v>
      </c>
      <c r="E199" s="50" t="s">
        <v>1114</v>
      </c>
      <c r="F199" s="50" t="s">
        <v>1115</v>
      </c>
      <c r="G199" s="52" t="s">
        <v>809</v>
      </c>
      <c r="H199" s="60">
        <v>3.275</v>
      </c>
      <c r="I199" s="41">
        <v>126.3</v>
      </c>
      <c r="J199" s="18">
        <v>38</v>
      </c>
      <c r="K199" s="18" t="s">
        <v>181</v>
      </c>
      <c r="L199" s="18">
        <v>59.6</v>
      </c>
      <c r="M199" s="18">
        <v>19</v>
      </c>
      <c r="N199" s="18">
        <v>3.14</v>
      </c>
      <c r="O199" s="18" t="s">
        <v>182</v>
      </c>
      <c r="P199" s="18">
        <v>66.7</v>
      </c>
      <c r="Q199" s="18">
        <v>19</v>
      </c>
      <c r="R199" s="18">
        <v>3.51</v>
      </c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>
        <v>1</v>
      </c>
      <c r="AT199" s="19">
        <f t="shared" si="24"/>
        <v>1</v>
      </c>
      <c r="AU199" s="18" t="s">
        <v>938</v>
      </c>
      <c r="AV199" s="18">
        <v>5</v>
      </c>
      <c r="AW199" s="18" t="s">
        <v>186</v>
      </c>
      <c r="AX199" s="18" t="s">
        <v>194</v>
      </c>
      <c r="AY199" s="20">
        <v>33604</v>
      </c>
      <c r="AZ199" s="19">
        <v>17</v>
      </c>
      <c r="BA199" s="19" t="e">
        <f>IF(AND(#REF!&gt;2000000,#REF!&lt;=6000000),1,IF(AND(#REF!&gt;1000000,#REF!&lt;=2000000),2,IF(AND(#REF!&gt;500000,#REF!&lt;=1000000),3,IF(AND(#REF!&gt;1,#REF!&lt;=500000),4,0))))</f>
        <v>#REF!</v>
      </c>
      <c r="BB199" s="19" t="e">
        <f>IF(AND(#REF!&gt;1,#REF!&lt;=3),1,IF(AND(#REF!&gt;3,#REF!&lt;=5),2,IF(AND(#REF!&gt;5,#REF!&lt;=7),3,4)))</f>
        <v>#REF!</v>
      </c>
      <c r="BC199" s="19">
        <f t="shared" si="17"/>
        <v>4</v>
      </c>
      <c r="BD199" s="19">
        <f t="shared" si="18"/>
        <v>1</v>
      </c>
      <c r="BE199" s="19">
        <f t="shared" si="19"/>
        <v>0</v>
      </c>
      <c r="BF199" s="19" t="e">
        <f>IF(AND(#REF!&gt;100000,#REF!&lt;=300000),1,IF(AND(#REF!&gt;=50000,#REF!&lt;=100000),2,IF(AND(#REF!&gt;1,#REF!&lt;50000),3,4)))</f>
        <v>#REF!</v>
      </c>
      <c r="BG199" s="19" t="e">
        <f>IF(AND(#REF!&gt;1,#REF!&lt;=500000),3,IF(AND(#REF!&gt;500000,#REF!&lt;=100000),2,IF(AND(#REF!&gt;100000,#REF!&lt;=600000),3,0)))</f>
        <v>#REF!</v>
      </c>
      <c r="BH199" s="19">
        <f t="shared" si="20"/>
        <v>5</v>
      </c>
      <c r="BI199" s="33" t="e">
        <f t="shared" si="25"/>
        <v>#REF!</v>
      </c>
      <c r="BJ199" s="2"/>
    </row>
    <row r="200" spans="1:62" ht="18" customHeight="1">
      <c r="A200" s="49">
        <v>192</v>
      </c>
      <c r="B200" s="50" t="s">
        <v>430</v>
      </c>
      <c r="C200" s="51">
        <v>106311403298</v>
      </c>
      <c r="D200" s="52" t="s">
        <v>889</v>
      </c>
      <c r="E200" s="50" t="s">
        <v>1114</v>
      </c>
      <c r="F200" s="50" t="s">
        <v>1115</v>
      </c>
      <c r="G200" s="52" t="s">
        <v>810</v>
      </c>
      <c r="H200" s="60">
        <v>3.324</v>
      </c>
      <c r="I200" s="41">
        <v>332.4</v>
      </c>
      <c r="J200" s="18">
        <v>100</v>
      </c>
      <c r="K200" s="18" t="s">
        <v>176</v>
      </c>
      <c r="L200" s="18">
        <v>57.8</v>
      </c>
      <c r="M200" s="18">
        <v>18</v>
      </c>
      <c r="N200" s="18">
        <v>3.21</v>
      </c>
      <c r="O200" s="18" t="s">
        <v>178</v>
      </c>
      <c r="P200" s="18">
        <v>65.6</v>
      </c>
      <c r="Q200" s="18">
        <v>19</v>
      </c>
      <c r="R200" s="18">
        <v>3.45</v>
      </c>
      <c r="S200" s="18" t="s">
        <v>181</v>
      </c>
      <c r="T200" s="18">
        <v>69.3</v>
      </c>
      <c r="U200" s="18">
        <v>21</v>
      </c>
      <c r="V200" s="18">
        <v>3.3</v>
      </c>
      <c r="W200" s="18" t="s">
        <v>182</v>
      </c>
      <c r="X200" s="18">
        <v>69.2</v>
      </c>
      <c r="Y200" s="18">
        <v>22</v>
      </c>
      <c r="Z200" s="18">
        <v>3.15</v>
      </c>
      <c r="AA200" s="18" t="s">
        <v>183</v>
      </c>
      <c r="AB200" s="18">
        <v>70.5</v>
      </c>
      <c r="AC200" s="18">
        <v>20</v>
      </c>
      <c r="AD200" s="18">
        <v>3.53</v>
      </c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>
        <v>3</v>
      </c>
      <c r="AT200" s="19">
        <f t="shared" si="24"/>
        <v>3</v>
      </c>
      <c r="AU200" s="18" t="s">
        <v>1051</v>
      </c>
      <c r="AV200" s="18">
        <v>2</v>
      </c>
      <c r="AW200" s="18" t="s">
        <v>186</v>
      </c>
      <c r="AX200" s="18" t="s">
        <v>877</v>
      </c>
      <c r="AY200" s="20">
        <v>32117</v>
      </c>
      <c r="AZ200" s="19">
        <v>22</v>
      </c>
      <c r="BA200" s="19" t="e">
        <f>IF(AND(#REF!&gt;2000000,#REF!&lt;=6000000),1,IF(AND(#REF!&gt;1000000,#REF!&lt;=2000000),2,IF(AND(#REF!&gt;500000,#REF!&lt;=1000000),3,IF(AND(#REF!&gt;1,#REF!&lt;=500000),4,0))))</f>
        <v>#REF!</v>
      </c>
      <c r="BB200" s="19" t="e">
        <f>IF(AND(#REF!&gt;1,#REF!&lt;=3),1,IF(AND(#REF!&gt;3,#REF!&lt;=5),2,IF(AND(#REF!&gt;5,#REF!&lt;=7),3,4)))</f>
        <v>#REF!</v>
      </c>
      <c r="BC200" s="19">
        <f t="shared" si="17"/>
        <v>4</v>
      </c>
      <c r="BD200" s="19">
        <f t="shared" si="18"/>
        <v>1</v>
      </c>
      <c r="BE200" s="19">
        <f t="shared" si="19"/>
        <v>0</v>
      </c>
      <c r="BF200" s="19" t="e">
        <f>IF(AND(#REF!&gt;100000,#REF!&lt;=300000),1,IF(AND(#REF!&gt;=50000,#REF!&lt;=100000),2,IF(AND(#REF!&gt;1,#REF!&lt;50000),3,4)))</f>
        <v>#REF!</v>
      </c>
      <c r="BG200" s="19" t="e">
        <f>IF(AND(#REF!&gt;1,#REF!&lt;=500000),3,IF(AND(#REF!&gt;500000,#REF!&lt;=100000),2,IF(AND(#REF!&gt;100000,#REF!&lt;=600000),3,0)))</f>
        <v>#REF!</v>
      </c>
      <c r="BH200" s="19">
        <f t="shared" si="20"/>
        <v>2</v>
      </c>
      <c r="BI200" s="33" t="e">
        <f t="shared" si="25"/>
        <v>#REF!</v>
      </c>
      <c r="BJ200" s="2"/>
    </row>
    <row r="201" spans="1:62" ht="18" customHeight="1">
      <c r="A201" s="49">
        <v>193</v>
      </c>
      <c r="B201" s="50" t="s">
        <v>431</v>
      </c>
      <c r="C201" s="51">
        <v>105311478997</v>
      </c>
      <c r="D201" s="52" t="s">
        <v>889</v>
      </c>
      <c r="E201" s="50" t="s">
        <v>1114</v>
      </c>
      <c r="F201" s="50" t="s">
        <v>1115</v>
      </c>
      <c r="G201" s="52" t="s">
        <v>811</v>
      </c>
      <c r="H201" s="60">
        <v>3.129787</v>
      </c>
      <c r="I201" s="41">
        <v>441.3</v>
      </c>
      <c r="J201" s="18">
        <v>141</v>
      </c>
      <c r="K201" s="18" t="s">
        <v>171</v>
      </c>
      <c r="L201" s="18">
        <v>56.8</v>
      </c>
      <c r="M201" s="18">
        <v>18</v>
      </c>
      <c r="N201" s="18">
        <v>3.16</v>
      </c>
      <c r="O201" s="18" t="s">
        <v>174</v>
      </c>
      <c r="P201" s="18">
        <v>58.4</v>
      </c>
      <c r="Q201" s="18">
        <v>19</v>
      </c>
      <c r="R201" s="18">
        <v>3.07</v>
      </c>
      <c r="S201" s="18" t="s">
        <v>176</v>
      </c>
      <c r="T201" s="18">
        <v>63.9</v>
      </c>
      <c r="U201" s="18">
        <v>21</v>
      </c>
      <c r="V201" s="18">
        <v>3.04</v>
      </c>
      <c r="W201" s="18" t="s">
        <v>178</v>
      </c>
      <c r="X201" s="18">
        <v>65.7</v>
      </c>
      <c r="Y201" s="18">
        <v>21</v>
      </c>
      <c r="Z201" s="18">
        <v>3.13</v>
      </c>
      <c r="AA201" s="18" t="s">
        <v>181</v>
      </c>
      <c r="AB201" s="18">
        <v>64.3</v>
      </c>
      <c r="AC201" s="18">
        <v>21</v>
      </c>
      <c r="AD201" s="18">
        <v>3.06</v>
      </c>
      <c r="AE201" s="18" t="s">
        <v>182</v>
      </c>
      <c r="AF201" s="18">
        <v>67.8</v>
      </c>
      <c r="AG201" s="18">
        <v>21</v>
      </c>
      <c r="AH201" s="18">
        <v>3.23</v>
      </c>
      <c r="AI201" s="18" t="s">
        <v>183</v>
      </c>
      <c r="AJ201" s="18">
        <v>64.4</v>
      </c>
      <c r="AK201" s="18">
        <v>20</v>
      </c>
      <c r="AL201" s="18">
        <v>3.22</v>
      </c>
      <c r="AM201" s="18"/>
      <c r="AN201" s="18"/>
      <c r="AO201" s="18"/>
      <c r="AP201" s="18"/>
      <c r="AQ201" s="18"/>
      <c r="AR201" s="18"/>
      <c r="AS201" s="18">
        <v>1</v>
      </c>
      <c r="AT201" s="19">
        <f t="shared" si="24"/>
        <v>1</v>
      </c>
      <c r="AU201" s="18" t="s">
        <v>217</v>
      </c>
      <c r="AV201" s="18">
        <v>5</v>
      </c>
      <c r="AW201" s="18" t="s">
        <v>186</v>
      </c>
      <c r="AX201" s="18" t="s">
        <v>927</v>
      </c>
      <c r="AY201" s="20">
        <v>32021</v>
      </c>
      <c r="AZ201" s="19">
        <v>22</v>
      </c>
      <c r="BA201" s="19" t="e">
        <f>IF(AND(#REF!&gt;2000000,#REF!&lt;=6000000),1,IF(AND(#REF!&gt;1000000,#REF!&lt;=2000000),2,IF(AND(#REF!&gt;500000,#REF!&lt;=1000000),3,IF(AND(#REF!&gt;1,#REF!&lt;=500000),4,0))))</f>
        <v>#REF!</v>
      </c>
      <c r="BB201" s="19" t="e">
        <f>IF(AND(#REF!&gt;1,#REF!&lt;=3),1,IF(AND(#REF!&gt;3,#REF!&lt;=5),2,IF(AND(#REF!&gt;5,#REF!&lt;=7),3,4)))</f>
        <v>#REF!</v>
      </c>
      <c r="BC201" s="19">
        <f aca="true" t="shared" si="26" ref="BC201:BC264">IF(AND(H201&gt;2,H201&lt;=2.25),1,IF(AND(H201&gt;2.25,H201&lt;=2.75),2,IF(AND(H201&gt;2.75,H201&lt;=3.25),3,IF(AND(H201&gt;3.25,H201&lt;=4),4,0))))</f>
        <v>3</v>
      </c>
      <c r="BD201" s="19">
        <f aca="true" t="shared" si="27" ref="BD201:BD264">IF(AND(AT201&gt;=1,AT201&lt;=5),1,IF(AND(AT201&gt;5,AT201&lt;=10),2,IF(AND(AT201&gt;10,AT201&lt;=15),3,IF(AND(AT201&gt;15,AT201&lt;=20),4,0))))</f>
        <v>1</v>
      </c>
      <c r="BE201" s="19">
        <f aca="true" t="shared" si="28" ref="BE201:BE264">IF(AND(C201&gt;0,C201&lt;1),1,IF(AND(C201&gt;1,C201&lt;=2),2,IF(AND(C201&gt;2,C201&lt;=3),3,0)))</f>
        <v>0</v>
      </c>
      <c r="BF201" s="19" t="e">
        <f>IF(AND(#REF!&gt;100000,#REF!&lt;=300000),1,IF(AND(#REF!&gt;=50000,#REF!&lt;=100000),2,IF(AND(#REF!&gt;1,#REF!&lt;50000),3,4)))</f>
        <v>#REF!</v>
      </c>
      <c r="BG201" s="19" t="e">
        <f>IF(AND(#REF!&gt;1,#REF!&lt;=500000),3,IF(AND(#REF!&gt;500000,#REF!&lt;=100000),2,IF(AND(#REF!&gt;100000,#REF!&lt;=600000),3,0)))</f>
        <v>#REF!</v>
      </c>
      <c r="BH201" s="19">
        <f aca="true" t="shared" si="29" ref="BH201:BH264">IF(AND(AV201&gt;0,AV201&lt;=2),2,IF(AND(AV201&gt;2,AV201&lt;=5),5,0))</f>
        <v>5</v>
      </c>
      <c r="BI201" s="33" t="e">
        <f t="shared" si="25"/>
        <v>#REF!</v>
      </c>
      <c r="BJ201" s="2"/>
    </row>
    <row r="202" spans="1:62" ht="18" customHeight="1">
      <c r="A202" s="49">
        <v>194</v>
      </c>
      <c r="B202" s="50" t="s">
        <v>432</v>
      </c>
      <c r="C202" s="51">
        <v>107311407235</v>
      </c>
      <c r="D202" s="52" t="s">
        <v>889</v>
      </c>
      <c r="E202" s="50" t="s">
        <v>1114</v>
      </c>
      <c r="F202" s="50" t="s">
        <v>1115</v>
      </c>
      <c r="G202" s="52" t="s">
        <v>809</v>
      </c>
      <c r="H202" s="60">
        <v>3.062121</v>
      </c>
      <c r="I202" s="41">
        <v>133.1</v>
      </c>
      <c r="J202" s="18">
        <v>44</v>
      </c>
      <c r="K202" s="18" t="s">
        <v>181</v>
      </c>
      <c r="L202" s="18">
        <v>54.9</v>
      </c>
      <c r="M202" s="18">
        <v>19</v>
      </c>
      <c r="N202" s="18">
        <v>2.89</v>
      </c>
      <c r="O202" s="18" t="s">
        <v>182</v>
      </c>
      <c r="P202" s="18">
        <v>58.1</v>
      </c>
      <c r="Q202" s="18">
        <v>19</v>
      </c>
      <c r="R202" s="18">
        <v>3.06</v>
      </c>
      <c r="S202" s="18" t="s">
        <v>214</v>
      </c>
      <c r="T202" s="18">
        <v>20.1</v>
      </c>
      <c r="U202" s="18">
        <v>6</v>
      </c>
      <c r="V202" s="18">
        <v>3.35</v>
      </c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>
        <v>2</v>
      </c>
      <c r="AT202" s="19">
        <f t="shared" si="24"/>
        <v>2</v>
      </c>
      <c r="AU202" s="18" t="s">
        <v>193</v>
      </c>
      <c r="AV202" s="18">
        <v>2</v>
      </c>
      <c r="AW202" s="18" t="s">
        <v>918</v>
      </c>
      <c r="AX202" s="18" t="s">
        <v>191</v>
      </c>
      <c r="AY202" s="20">
        <v>32502</v>
      </c>
      <c r="AZ202" s="19">
        <v>21</v>
      </c>
      <c r="BA202" s="19" t="e">
        <f>IF(AND(#REF!&gt;2000000,#REF!&lt;=6000000),1,IF(AND(#REF!&gt;1000000,#REF!&lt;=2000000),2,IF(AND(#REF!&gt;500000,#REF!&lt;=1000000),3,IF(AND(#REF!&gt;1,#REF!&lt;=500000),4,0))))</f>
        <v>#REF!</v>
      </c>
      <c r="BB202" s="19" t="e">
        <f>IF(AND(#REF!&gt;1,#REF!&lt;=3),1,IF(AND(#REF!&gt;3,#REF!&lt;=5),2,IF(AND(#REF!&gt;5,#REF!&lt;=7),3,4)))</f>
        <v>#REF!</v>
      </c>
      <c r="BC202" s="19">
        <f t="shared" si="26"/>
        <v>3</v>
      </c>
      <c r="BD202" s="19">
        <f t="shared" si="27"/>
        <v>1</v>
      </c>
      <c r="BE202" s="19">
        <f t="shared" si="28"/>
        <v>0</v>
      </c>
      <c r="BF202" s="19" t="e">
        <f>IF(AND(#REF!&gt;100000,#REF!&lt;=300000),1,IF(AND(#REF!&gt;=50000,#REF!&lt;=100000),2,IF(AND(#REF!&gt;1,#REF!&lt;50000),3,4)))</f>
        <v>#REF!</v>
      </c>
      <c r="BG202" s="19" t="e">
        <f>IF(AND(#REF!&gt;1,#REF!&lt;=500000),3,IF(AND(#REF!&gt;500000,#REF!&lt;=100000),2,IF(AND(#REF!&gt;100000,#REF!&lt;=600000),3,0)))</f>
        <v>#REF!</v>
      </c>
      <c r="BH202" s="19">
        <f t="shared" si="29"/>
        <v>2</v>
      </c>
      <c r="BI202" s="33" t="e">
        <f t="shared" si="25"/>
        <v>#REF!</v>
      </c>
      <c r="BJ202" s="2"/>
    </row>
    <row r="203" spans="1:62" ht="18" customHeight="1">
      <c r="A203" s="49">
        <v>195</v>
      </c>
      <c r="B203" s="50" t="s">
        <v>433</v>
      </c>
      <c r="C203" s="51">
        <v>106311403284</v>
      </c>
      <c r="D203" s="52" t="s">
        <v>197</v>
      </c>
      <c r="E203" s="50" t="s">
        <v>1114</v>
      </c>
      <c r="F203" s="50" t="s">
        <v>1115</v>
      </c>
      <c r="G203" s="52" t="s">
        <v>810</v>
      </c>
      <c r="H203" s="60">
        <v>3.123</v>
      </c>
      <c r="I203" s="41">
        <v>312.3</v>
      </c>
      <c r="J203" s="18">
        <v>100</v>
      </c>
      <c r="K203" s="18" t="s">
        <v>176</v>
      </c>
      <c r="L203" s="18">
        <v>57</v>
      </c>
      <c r="M203" s="18">
        <v>18</v>
      </c>
      <c r="N203" s="18">
        <v>3.17</v>
      </c>
      <c r="O203" s="18" t="s">
        <v>178</v>
      </c>
      <c r="P203" s="18">
        <v>59.7</v>
      </c>
      <c r="Q203" s="18">
        <v>19</v>
      </c>
      <c r="R203" s="18">
        <v>3.14</v>
      </c>
      <c r="S203" s="18" t="s">
        <v>181</v>
      </c>
      <c r="T203" s="18">
        <v>63</v>
      </c>
      <c r="U203" s="18">
        <v>21</v>
      </c>
      <c r="V203" s="18">
        <v>3</v>
      </c>
      <c r="W203" s="18" t="s">
        <v>182</v>
      </c>
      <c r="X203" s="18">
        <v>62.7</v>
      </c>
      <c r="Y203" s="18">
        <v>22</v>
      </c>
      <c r="Z203" s="18">
        <v>2.85</v>
      </c>
      <c r="AA203" s="18" t="s">
        <v>183</v>
      </c>
      <c r="AB203" s="18">
        <v>69.9</v>
      </c>
      <c r="AC203" s="18">
        <v>20</v>
      </c>
      <c r="AD203" s="18">
        <v>3.5</v>
      </c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 t="s">
        <v>434</v>
      </c>
      <c r="AR203" s="18">
        <v>1</v>
      </c>
      <c r="AS203" s="18">
        <v>4</v>
      </c>
      <c r="AT203" s="19">
        <f t="shared" si="24"/>
        <v>5</v>
      </c>
      <c r="AU203" s="18" t="s">
        <v>1051</v>
      </c>
      <c r="AV203" s="18">
        <v>2</v>
      </c>
      <c r="AW203" s="18" t="s">
        <v>186</v>
      </c>
      <c r="AX203" s="18" t="s">
        <v>882</v>
      </c>
      <c r="AY203" s="20">
        <v>32275</v>
      </c>
      <c r="AZ203" s="19">
        <v>21</v>
      </c>
      <c r="BA203" s="19" t="e">
        <f>IF(AND(#REF!&gt;2000000,#REF!&lt;=6000000),1,IF(AND(#REF!&gt;1000000,#REF!&lt;=2000000),2,IF(AND(#REF!&gt;500000,#REF!&lt;=1000000),3,IF(AND(#REF!&gt;1,#REF!&lt;=500000),4,0))))</f>
        <v>#REF!</v>
      </c>
      <c r="BB203" s="19" t="e">
        <f>IF(AND(#REF!&gt;1,#REF!&lt;=3),1,IF(AND(#REF!&gt;3,#REF!&lt;=5),2,IF(AND(#REF!&gt;5,#REF!&lt;=7),3,4)))</f>
        <v>#REF!</v>
      </c>
      <c r="BC203" s="19">
        <f t="shared" si="26"/>
        <v>3</v>
      </c>
      <c r="BD203" s="19">
        <f t="shared" si="27"/>
        <v>1</v>
      </c>
      <c r="BE203" s="19">
        <f t="shared" si="28"/>
        <v>0</v>
      </c>
      <c r="BF203" s="19" t="e">
        <f>IF(AND(#REF!&gt;100000,#REF!&lt;=300000),1,IF(AND(#REF!&gt;=50000,#REF!&lt;=100000),2,IF(AND(#REF!&gt;1,#REF!&lt;50000),3,4)))</f>
        <v>#REF!</v>
      </c>
      <c r="BG203" s="19" t="e">
        <f>IF(AND(#REF!&gt;1,#REF!&lt;=500000),3,IF(AND(#REF!&gt;500000,#REF!&lt;=100000),2,IF(AND(#REF!&gt;100000,#REF!&lt;=600000),3,0)))</f>
        <v>#REF!</v>
      </c>
      <c r="BH203" s="19">
        <f t="shared" si="29"/>
        <v>2</v>
      </c>
      <c r="BI203" s="33" t="e">
        <f t="shared" si="25"/>
        <v>#REF!</v>
      </c>
      <c r="BJ203" s="2"/>
    </row>
    <row r="204" spans="1:62" ht="18" customHeight="1">
      <c r="A204" s="49">
        <v>196</v>
      </c>
      <c r="B204" s="50" t="s">
        <v>435</v>
      </c>
      <c r="C204" s="51">
        <v>107311409664</v>
      </c>
      <c r="D204" s="52" t="s">
        <v>889</v>
      </c>
      <c r="E204" s="50" t="s">
        <v>1114</v>
      </c>
      <c r="F204" s="50" t="s">
        <v>1115</v>
      </c>
      <c r="G204" s="52" t="s">
        <v>809</v>
      </c>
      <c r="H204" s="60">
        <v>3.131818</v>
      </c>
      <c r="I204" s="41">
        <v>141</v>
      </c>
      <c r="J204" s="18">
        <v>44</v>
      </c>
      <c r="K204" s="18" t="s">
        <v>181</v>
      </c>
      <c r="L204" s="18">
        <v>62.8</v>
      </c>
      <c r="M204" s="18">
        <v>19</v>
      </c>
      <c r="N204" s="18">
        <v>3.31</v>
      </c>
      <c r="O204" s="18" t="s">
        <v>182</v>
      </c>
      <c r="P204" s="18">
        <v>61.1</v>
      </c>
      <c r="Q204" s="18">
        <v>19</v>
      </c>
      <c r="R204" s="18">
        <v>3.22</v>
      </c>
      <c r="S204" s="18" t="s">
        <v>214</v>
      </c>
      <c r="T204" s="18">
        <v>17.1</v>
      </c>
      <c r="U204" s="18">
        <v>6</v>
      </c>
      <c r="V204" s="18">
        <v>2.85</v>
      </c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>
        <v>1</v>
      </c>
      <c r="AT204" s="19">
        <f t="shared" si="24"/>
        <v>1</v>
      </c>
      <c r="AU204" s="18" t="s">
        <v>193</v>
      </c>
      <c r="AV204" s="18">
        <v>2</v>
      </c>
      <c r="AW204" s="18" t="s">
        <v>186</v>
      </c>
      <c r="AX204" s="18" t="s">
        <v>232</v>
      </c>
      <c r="AY204" s="20">
        <v>32686</v>
      </c>
      <c r="AZ204" s="19">
        <v>20</v>
      </c>
      <c r="BA204" s="19" t="e">
        <f>IF(AND(#REF!&gt;2000000,#REF!&lt;=6000000),1,IF(AND(#REF!&gt;1000000,#REF!&lt;=2000000),2,IF(AND(#REF!&gt;500000,#REF!&lt;=1000000),3,IF(AND(#REF!&gt;1,#REF!&lt;=500000),4,0))))</f>
        <v>#REF!</v>
      </c>
      <c r="BB204" s="19" t="e">
        <f>IF(AND(#REF!&gt;1,#REF!&lt;=3),1,IF(AND(#REF!&gt;3,#REF!&lt;=5),2,IF(AND(#REF!&gt;5,#REF!&lt;=7),3,4)))</f>
        <v>#REF!</v>
      </c>
      <c r="BC204" s="19">
        <f t="shared" si="26"/>
        <v>3</v>
      </c>
      <c r="BD204" s="19">
        <f t="shared" si="27"/>
        <v>1</v>
      </c>
      <c r="BE204" s="19">
        <f t="shared" si="28"/>
        <v>0</v>
      </c>
      <c r="BF204" s="19" t="e">
        <f>IF(AND(#REF!&gt;100000,#REF!&lt;=300000),1,IF(AND(#REF!&gt;=50000,#REF!&lt;=100000),2,IF(AND(#REF!&gt;1,#REF!&lt;50000),3,4)))</f>
        <v>#REF!</v>
      </c>
      <c r="BG204" s="19" t="e">
        <f>IF(AND(#REF!&gt;1,#REF!&lt;=500000),3,IF(AND(#REF!&gt;500000,#REF!&lt;=100000),2,IF(AND(#REF!&gt;100000,#REF!&lt;=600000),3,0)))</f>
        <v>#REF!</v>
      </c>
      <c r="BH204" s="19">
        <f t="shared" si="29"/>
        <v>2</v>
      </c>
      <c r="BI204" s="33" t="e">
        <f t="shared" si="25"/>
        <v>#REF!</v>
      </c>
      <c r="BJ204" s="2"/>
    </row>
    <row r="205" spans="1:62" ht="18" customHeight="1">
      <c r="A205" s="49">
        <v>197</v>
      </c>
      <c r="B205" s="50" t="s">
        <v>436</v>
      </c>
      <c r="C205" s="51">
        <v>106311403287</v>
      </c>
      <c r="D205" s="52" t="s">
        <v>889</v>
      </c>
      <c r="E205" s="50" t="s">
        <v>1114</v>
      </c>
      <c r="F205" s="50" t="s">
        <v>1115</v>
      </c>
      <c r="G205" s="52" t="s">
        <v>810</v>
      </c>
      <c r="H205" s="60">
        <v>3.20566</v>
      </c>
      <c r="I205" s="41">
        <v>339.8</v>
      </c>
      <c r="J205" s="18">
        <v>106</v>
      </c>
      <c r="K205" s="18" t="s">
        <v>176</v>
      </c>
      <c r="L205" s="18">
        <v>60.2</v>
      </c>
      <c r="M205" s="18">
        <v>18</v>
      </c>
      <c r="N205" s="18">
        <v>3.34</v>
      </c>
      <c r="O205" s="18" t="s">
        <v>178</v>
      </c>
      <c r="P205" s="18">
        <v>63.3</v>
      </c>
      <c r="Q205" s="18">
        <v>19</v>
      </c>
      <c r="R205" s="18">
        <v>3.33</v>
      </c>
      <c r="S205" s="18" t="s">
        <v>181</v>
      </c>
      <c r="T205" s="18">
        <v>66.9</v>
      </c>
      <c r="U205" s="18">
        <v>21</v>
      </c>
      <c r="V205" s="18">
        <v>3.19</v>
      </c>
      <c r="W205" s="18" t="s">
        <v>182</v>
      </c>
      <c r="X205" s="18">
        <v>59.1</v>
      </c>
      <c r="Y205" s="18">
        <v>22</v>
      </c>
      <c r="Z205" s="18">
        <v>2.69</v>
      </c>
      <c r="AA205" s="18" t="s">
        <v>214</v>
      </c>
      <c r="AB205" s="18">
        <v>21</v>
      </c>
      <c r="AC205" s="18">
        <v>6</v>
      </c>
      <c r="AD205" s="18">
        <v>3.5</v>
      </c>
      <c r="AE205" s="18" t="s">
        <v>183</v>
      </c>
      <c r="AF205" s="18">
        <v>69.3</v>
      </c>
      <c r="AG205" s="18">
        <v>20</v>
      </c>
      <c r="AH205" s="18">
        <v>3.47</v>
      </c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>
        <v>2</v>
      </c>
      <c r="AT205" s="19">
        <f t="shared" si="24"/>
        <v>2</v>
      </c>
      <c r="AU205" s="18" t="s">
        <v>204</v>
      </c>
      <c r="AV205" s="18">
        <v>5</v>
      </c>
      <c r="AW205" s="18" t="s">
        <v>186</v>
      </c>
      <c r="AX205" s="18" t="s">
        <v>882</v>
      </c>
      <c r="AY205" s="20">
        <v>31853</v>
      </c>
      <c r="AZ205" s="19">
        <v>22</v>
      </c>
      <c r="BA205" s="19" t="e">
        <f>IF(AND(#REF!&gt;2000000,#REF!&lt;=6000000),1,IF(AND(#REF!&gt;1000000,#REF!&lt;=2000000),2,IF(AND(#REF!&gt;500000,#REF!&lt;=1000000),3,IF(AND(#REF!&gt;1,#REF!&lt;=500000),4,0))))</f>
        <v>#REF!</v>
      </c>
      <c r="BB205" s="19" t="e">
        <f>IF(AND(#REF!&gt;1,#REF!&lt;=3),1,IF(AND(#REF!&gt;3,#REF!&lt;=5),2,IF(AND(#REF!&gt;5,#REF!&lt;=7),3,4)))</f>
        <v>#REF!</v>
      </c>
      <c r="BC205" s="19">
        <f t="shared" si="26"/>
        <v>3</v>
      </c>
      <c r="BD205" s="19">
        <f t="shared" si="27"/>
        <v>1</v>
      </c>
      <c r="BE205" s="19">
        <f t="shared" si="28"/>
        <v>0</v>
      </c>
      <c r="BF205" s="19" t="e">
        <f>IF(AND(#REF!&gt;100000,#REF!&lt;=300000),1,IF(AND(#REF!&gt;=50000,#REF!&lt;=100000),2,IF(AND(#REF!&gt;1,#REF!&lt;50000),3,4)))</f>
        <v>#REF!</v>
      </c>
      <c r="BG205" s="19" t="e">
        <f>IF(AND(#REF!&gt;1,#REF!&lt;=500000),3,IF(AND(#REF!&gt;500000,#REF!&lt;=100000),2,IF(AND(#REF!&gt;100000,#REF!&lt;=600000),3,0)))</f>
        <v>#REF!</v>
      </c>
      <c r="BH205" s="19">
        <f t="shared" si="29"/>
        <v>5</v>
      </c>
      <c r="BI205" s="33" t="e">
        <f t="shared" si="25"/>
        <v>#REF!</v>
      </c>
      <c r="BJ205" s="2"/>
    </row>
    <row r="206" spans="1:62" ht="18" customHeight="1">
      <c r="A206" s="49">
        <v>198</v>
      </c>
      <c r="B206" s="50" t="s">
        <v>437</v>
      </c>
      <c r="C206" s="51">
        <v>107311409670</v>
      </c>
      <c r="D206" s="52" t="s">
        <v>889</v>
      </c>
      <c r="E206" s="50" t="s">
        <v>1114</v>
      </c>
      <c r="F206" s="50" t="s">
        <v>1115</v>
      </c>
      <c r="G206" s="52" t="s">
        <v>809</v>
      </c>
      <c r="H206" s="60">
        <v>3.348484</v>
      </c>
      <c r="I206" s="41">
        <v>148.1</v>
      </c>
      <c r="J206" s="18">
        <v>44</v>
      </c>
      <c r="K206" s="18" t="s">
        <v>181</v>
      </c>
      <c r="L206" s="18">
        <v>62.1</v>
      </c>
      <c r="M206" s="18">
        <v>19</v>
      </c>
      <c r="N206" s="18">
        <v>3.27</v>
      </c>
      <c r="O206" s="18" t="s">
        <v>182</v>
      </c>
      <c r="P206" s="18">
        <v>68</v>
      </c>
      <c r="Q206" s="18">
        <v>19</v>
      </c>
      <c r="R206" s="18">
        <v>3.58</v>
      </c>
      <c r="S206" s="18" t="s">
        <v>214</v>
      </c>
      <c r="T206" s="18">
        <v>18</v>
      </c>
      <c r="U206" s="18">
        <v>6</v>
      </c>
      <c r="V206" s="18">
        <v>3</v>
      </c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>
        <v>3</v>
      </c>
      <c r="AT206" s="19">
        <f t="shared" si="24"/>
        <v>3</v>
      </c>
      <c r="AU206" s="18" t="s">
        <v>249</v>
      </c>
      <c r="AV206" s="18">
        <v>2</v>
      </c>
      <c r="AW206" s="18" t="s">
        <v>186</v>
      </c>
      <c r="AX206" s="18" t="s">
        <v>868</v>
      </c>
      <c r="AY206" s="20">
        <v>31872</v>
      </c>
      <c r="AZ206" s="19">
        <v>22</v>
      </c>
      <c r="BA206" s="19" t="e">
        <f>IF(AND(#REF!&gt;2000000,#REF!&lt;=6000000),1,IF(AND(#REF!&gt;1000000,#REF!&lt;=2000000),2,IF(AND(#REF!&gt;500000,#REF!&lt;=1000000),3,IF(AND(#REF!&gt;1,#REF!&lt;=500000),4,0))))</f>
        <v>#REF!</v>
      </c>
      <c r="BB206" s="19" t="e">
        <f>IF(AND(#REF!&gt;1,#REF!&lt;=3),1,IF(AND(#REF!&gt;3,#REF!&lt;=5),2,IF(AND(#REF!&gt;5,#REF!&lt;=7),3,4)))</f>
        <v>#REF!</v>
      </c>
      <c r="BC206" s="19">
        <f t="shared" si="26"/>
        <v>4</v>
      </c>
      <c r="BD206" s="19">
        <f t="shared" si="27"/>
        <v>1</v>
      </c>
      <c r="BE206" s="19">
        <f t="shared" si="28"/>
        <v>0</v>
      </c>
      <c r="BF206" s="19" t="e">
        <f>IF(AND(#REF!&gt;100000,#REF!&lt;=300000),1,IF(AND(#REF!&gt;=50000,#REF!&lt;=100000),2,IF(AND(#REF!&gt;1,#REF!&lt;50000),3,4)))</f>
        <v>#REF!</v>
      </c>
      <c r="BG206" s="19" t="e">
        <f>IF(AND(#REF!&gt;1,#REF!&lt;=500000),3,IF(AND(#REF!&gt;500000,#REF!&lt;=100000),2,IF(AND(#REF!&gt;100000,#REF!&lt;=600000),3,0)))</f>
        <v>#REF!</v>
      </c>
      <c r="BH206" s="19">
        <f t="shared" si="29"/>
        <v>2</v>
      </c>
      <c r="BI206" s="33" t="e">
        <f t="shared" si="25"/>
        <v>#REF!</v>
      </c>
      <c r="BJ206" s="2"/>
    </row>
    <row r="207" spans="1:62" ht="18" customHeight="1">
      <c r="A207" s="49">
        <v>199</v>
      </c>
      <c r="B207" s="50" t="s">
        <v>438</v>
      </c>
      <c r="C207" s="51">
        <v>106311400728</v>
      </c>
      <c r="D207" s="52" t="s">
        <v>889</v>
      </c>
      <c r="E207" s="50" t="s">
        <v>1114</v>
      </c>
      <c r="F207" s="50" t="s">
        <v>1115</v>
      </c>
      <c r="G207" s="52" t="s">
        <v>810</v>
      </c>
      <c r="H207" s="60">
        <v>3.029914</v>
      </c>
      <c r="I207" s="41">
        <v>354.5</v>
      </c>
      <c r="J207" s="18">
        <v>117</v>
      </c>
      <c r="K207" s="18" t="s">
        <v>176</v>
      </c>
      <c r="L207" s="18">
        <v>51.1</v>
      </c>
      <c r="M207" s="18">
        <v>18</v>
      </c>
      <c r="N207" s="18">
        <v>2.84</v>
      </c>
      <c r="O207" s="18" t="s">
        <v>178</v>
      </c>
      <c r="P207" s="18">
        <v>59.9</v>
      </c>
      <c r="Q207" s="18">
        <v>19</v>
      </c>
      <c r="R207" s="18">
        <v>3.15</v>
      </c>
      <c r="S207" s="18" t="s">
        <v>930</v>
      </c>
      <c r="T207" s="18">
        <v>21</v>
      </c>
      <c r="U207" s="18">
        <v>6</v>
      </c>
      <c r="V207" s="18">
        <v>3.5</v>
      </c>
      <c r="W207" s="18" t="s">
        <v>181</v>
      </c>
      <c r="X207" s="18">
        <v>54.9</v>
      </c>
      <c r="Y207" s="18">
        <v>21</v>
      </c>
      <c r="Z207" s="18">
        <v>2.61</v>
      </c>
      <c r="AA207" s="18" t="s">
        <v>182</v>
      </c>
      <c r="AB207" s="18">
        <v>64.8</v>
      </c>
      <c r="AC207" s="18">
        <v>22</v>
      </c>
      <c r="AD207" s="18">
        <v>2.95</v>
      </c>
      <c r="AE207" s="18" t="s">
        <v>214</v>
      </c>
      <c r="AF207" s="18">
        <v>28.2</v>
      </c>
      <c r="AG207" s="18">
        <v>9</v>
      </c>
      <c r="AH207" s="18">
        <v>3.13</v>
      </c>
      <c r="AI207" s="18" t="s">
        <v>183</v>
      </c>
      <c r="AJ207" s="18">
        <v>74.6</v>
      </c>
      <c r="AK207" s="18">
        <v>22</v>
      </c>
      <c r="AL207" s="18">
        <v>3.39</v>
      </c>
      <c r="AM207" s="18"/>
      <c r="AN207" s="18"/>
      <c r="AO207" s="18"/>
      <c r="AP207" s="18"/>
      <c r="AQ207" s="18"/>
      <c r="AR207" s="18"/>
      <c r="AS207" s="18">
        <v>4</v>
      </c>
      <c r="AT207" s="19">
        <f t="shared" si="24"/>
        <v>4</v>
      </c>
      <c r="AU207" s="18" t="s">
        <v>408</v>
      </c>
      <c r="AV207" s="18">
        <v>5</v>
      </c>
      <c r="AW207" s="18" t="s">
        <v>186</v>
      </c>
      <c r="AX207" s="18" t="s">
        <v>250</v>
      </c>
      <c r="AY207" s="20">
        <v>32446</v>
      </c>
      <c r="AZ207" s="19">
        <v>21</v>
      </c>
      <c r="BA207" s="19" t="e">
        <f>IF(AND(#REF!&gt;2000000,#REF!&lt;=6000000),1,IF(AND(#REF!&gt;1000000,#REF!&lt;=2000000),2,IF(AND(#REF!&gt;500000,#REF!&lt;=1000000),3,IF(AND(#REF!&gt;1,#REF!&lt;=500000),4,0))))</f>
        <v>#REF!</v>
      </c>
      <c r="BB207" s="19" t="e">
        <f>IF(AND(#REF!&gt;1,#REF!&lt;=3),1,IF(AND(#REF!&gt;3,#REF!&lt;=5),2,IF(AND(#REF!&gt;5,#REF!&lt;=7),3,4)))</f>
        <v>#REF!</v>
      </c>
      <c r="BC207" s="19">
        <f t="shared" si="26"/>
        <v>3</v>
      </c>
      <c r="BD207" s="19">
        <f t="shared" si="27"/>
        <v>1</v>
      </c>
      <c r="BE207" s="19">
        <f t="shared" si="28"/>
        <v>0</v>
      </c>
      <c r="BF207" s="19" t="e">
        <f>IF(AND(#REF!&gt;100000,#REF!&lt;=300000),1,IF(AND(#REF!&gt;=50000,#REF!&lt;=100000),2,IF(AND(#REF!&gt;1,#REF!&lt;50000),3,4)))</f>
        <v>#REF!</v>
      </c>
      <c r="BG207" s="19" t="e">
        <f>IF(AND(#REF!&gt;1,#REF!&lt;=500000),3,IF(AND(#REF!&gt;500000,#REF!&lt;=100000),2,IF(AND(#REF!&gt;100000,#REF!&lt;=600000),3,0)))</f>
        <v>#REF!</v>
      </c>
      <c r="BH207" s="19">
        <f t="shared" si="29"/>
        <v>5</v>
      </c>
      <c r="BI207" s="33" t="e">
        <f t="shared" si="25"/>
        <v>#REF!</v>
      </c>
      <c r="BJ207" s="2"/>
    </row>
    <row r="208" spans="1:62" ht="18" customHeight="1">
      <c r="A208" s="49">
        <v>200</v>
      </c>
      <c r="B208" s="50" t="s">
        <v>439</v>
      </c>
      <c r="C208" s="51">
        <v>308312417490</v>
      </c>
      <c r="D208" s="52" t="s">
        <v>197</v>
      </c>
      <c r="E208" s="50" t="s">
        <v>1114</v>
      </c>
      <c r="F208" s="50" t="s">
        <v>1116</v>
      </c>
      <c r="G208" s="52" t="s">
        <v>808</v>
      </c>
      <c r="H208" s="60">
        <v>3.181818</v>
      </c>
      <c r="I208" s="41"/>
      <c r="J208" s="18">
        <v>0</v>
      </c>
      <c r="K208" s="18"/>
      <c r="L208" s="18"/>
      <c r="M208" s="18">
        <v>0</v>
      </c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>
        <v>4</v>
      </c>
      <c r="AT208" s="19">
        <f t="shared" si="24"/>
        <v>4</v>
      </c>
      <c r="AU208" s="18" t="s">
        <v>193</v>
      </c>
      <c r="AV208" s="18">
        <v>2</v>
      </c>
      <c r="AW208" s="18" t="s">
        <v>186</v>
      </c>
      <c r="AX208" s="18" t="s">
        <v>853</v>
      </c>
      <c r="AY208" s="20">
        <v>23019</v>
      </c>
      <c r="AZ208" s="19">
        <v>46</v>
      </c>
      <c r="BA208" s="19" t="e">
        <f>IF(AND(#REF!&gt;2000000,#REF!&lt;=6000000),1,IF(AND(#REF!&gt;1000000,#REF!&lt;=2000000),2,IF(AND(#REF!&gt;500000,#REF!&lt;=1000000),3,IF(AND(#REF!&gt;1,#REF!&lt;=500000),4,0))))</f>
        <v>#REF!</v>
      </c>
      <c r="BB208" s="19" t="e">
        <f>IF(AND(#REF!&gt;1,#REF!&lt;=3),1,IF(AND(#REF!&gt;3,#REF!&lt;=5),2,IF(AND(#REF!&gt;5,#REF!&lt;=7),3,4)))</f>
        <v>#REF!</v>
      </c>
      <c r="BC208" s="19">
        <f t="shared" si="26"/>
        <v>3</v>
      </c>
      <c r="BD208" s="19">
        <f t="shared" si="27"/>
        <v>1</v>
      </c>
      <c r="BE208" s="19">
        <f t="shared" si="28"/>
        <v>0</v>
      </c>
      <c r="BF208" s="19" t="e">
        <f>IF(AND(#REF!&gt;100000,#REF!&lt;=300000),1,IF(AND(#REF!&gt;=50000,#REF!&lt;=100000),2,IF(AND(#REF!&gt;1,#REF!&lt;50000),3,4)))</f>
        <v>#REF!</v>
      </c>
      <c r="BG208" s="19" t="e">
        <f>IF(AND(#REF!&gt;1,#REF!&lt;=500000),3,IF(AND(#REF!&gt;500000,#REF!&lt;=100000),2,IF(AND(#REF!&gt;100000,#REF!&lt;=600000),3,0)))</f>
        <v>#REF!</v>
      </c>
      <c r="BH208" s="19">
        <f t="shared" si="29"/>
        <v>2</v>
      </c>
      <c r="BI208" s="33">
        <v>3.18</v>
      </c>
      <c r="BJ208" s="2"/>
    </row>
    <row r="209" spans="1:62" ht="18" customHeight="1">
      <c r="A209" s="49">
        <v>201</v>
      </c>
      <c r="B209" s="50" t="s">
        <v>440</v>
      </c>
      <c r="C209" s="51">
        <v>306312400613</v>
      </c>
      <c r="D209" s="52" t="s">
        <v>197</v>
      </c>
      <c r="E209" s="50" t="s">
        <v>1114</v>
      </c>
      <c r="F209" s="50" t="s">
        <v>1116</v>
      </c>
      <c r="G209" s="52" t="s">
        <v>810</v>
      </c>
      <c r="H209" s="60">
        <v>3.316</v>
      </c>
      <c r="I209" s="41">
        <v>331.6</v>
      </c>
      <c r="J209" s="18">
        <v>100</v>
      </c>
      <c r="K209" s="18" t="s">
        <v>176</v>
      </c>
      <c r="L209" s="18">
        <v>65.6</v>
      </c>
      <c r="M209" s="18">
        <v>18</v>
      </c>
      <c r="N209" s="18">
        <v>3.64</v>
      </c>
      <c r="O209" s="18" t="s">
        <v>178</v>
      </c>
      <c r="P209" s="18">
        <v>64.1</v>
      </c>
      <c r="Q209" s="18">
        <v>19</v>
      </c>
      <c r="R209" s="18">
        <v>3.37</v>
      </c>
      <c r="S209" s="18" t="s">
        <v>181</v>
      </c>
      <c r="T209" s="18">
        <v>71.4</v>
      </c>
      <c r="U209" s="18">
        <v>21</v>
      </c>
      <c r="V209" s="18">
        <v>3.4</v>
      </c>
      <c r="W209" s="18" t="s">
        <v>182</v>
      </c>
      <c r="X209" s="18">
        <v>61.8</v>
      </c>
      <c r="Y209" s="18">
        <v>21</v>
      </c>
      <c r="Z209" s="18">
        <v>2.94</v>
      </c>
      <c r="AA209" s="18" t="s">
        <v>183</v>
      </c>
      <c r="AB209" s="18">
        <v>68.7</v>
      </c>
      <c r="AC209" s="18">
        <v>21</v>
      </c>
      <c r="AD209" s="18">
        <v>3.27</v>
      </c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>
        <v>3</v>
      </c>
      <c r="AT209" s="19">
        <f t="shared" si="24"/>
        <v>3</v>
      </c>
      <c r="AU209" s="18" t="s">
        <v>193</v>
      </c>
      <c r="AV209" s="18">
        <v>2</v>
      </c>
      <c r="AW209" s="18" t="s">
        <v>186</v>
      </c>
      <c r="AX209" s="18" t="s">
        <v>1046</v>
      </c>
      <c r="AY209" s="20">
        <v>32100</v>
      </c>
      <c r="AZ209" s="19">
        <v>22</v>
      </c>
      <c r="BA209" s="19" t="e">
        <f>IF(AND(#REF!&gt;2000000,#REF!&lt;=6000000),1,IF(AND(#REF!&gt;1000000,#REF!&lt;=2000000),2,IF(AND(#REF!&gt;500000,#REF!&lt;=1000000),3,IF(AND(#REF!&gt;1,#REF!&lt;=500000),4,0))))</f>
        <v>#REF!</v>
      </c>
      <c r="BB209" s="19" t="e">
        <f>IF(AND(#REF!&gt;1,#REF!&lt;=3),1,IF(AND(#REF!&gt;3,#REF!&lt;=5),2,IF(AND(#REF!&gt;5,#REF!&lt;=7),3,4)))</f>
        <v>#REF!</v>
      </c>
      <c r="BC209" s="19">
        <f t="shared" si="26"/>
        <v>4</v>
      </c>
      <c r="BD209" s="19">
        <f t="shared" si="27"/>
        <v>1</v>
      </c>
      <c r="BE209" s="19">
        <f t="shared" si="28"/>
        <v>0</v>
      </c>
      <c r="BF209" s="19" t="e">
        <f>IF(AND(#REF!&gt;100000,#REF!&lt;=300000),1,IF(AND(#REF!&gt;=50000,#REF!&lt;=100000),2,IF(AND(#REF!&gt;1,#REF!&lt;50000),3,4)))</f>
        <v>#REF!</v>
      </c>
      <c r="BG209" s="19" t="e">
        <f>IF(AND(#REF!&gt;1,#REF!&lt;=500000),3,IF(AND(#REF!&gt;500000,#REF!&lt;=100000),2,IF(AND(#REF!&gt;100000,#REF!&lt;=600000),3,0)))</f>
        <v>#REF!</v>
      </c>
      <c r="BH209" s="19">
        <f t="shared" si="29"/>
        <v>2</v>
      </c>
      <c r="BI209" s="33" t="e">
        <f aca="true" t="shared" si="30" ref="BI209:BI236">(BA209*2)+(BB209*1)+(BC209*2.5)+(BD209*1)+(BE209*1)+(BF209*1)+(BH209*1)</f>
        <v>#REF!</v>
      </c>
      <c r="BJ209" s="2"/>
    </row>
    <row r="210" spans="1:62" ht="18" customHeight="1">
      <c r="A210" s="49">
        <v>202</v>
      </c>
      <c r="B210" s="50" t="s">
        <v>441</v>
      </c>
      <c r="C210" s="51">
        <v>307312406026</v>
      </c>
      <c r="D210" s="52" t="s">
        <v>197</v>
      </c>
      <c r="E210" s="50" t="s">
        <v>1114</v>
      </c>
      <c r="F210" s="50" t="s">
        <v>1116</v>
      </c>
      <c r="G210" s="52" t="s">
        <v>809</v>
      </c>
      <c r="H210" s="60">
        <v>3.16</v>
      </c>
      <c r="I210" s="41">
        <v>124</v>
      </c>
      <c r="J210" s="18">
        <v>39</v>
      </c>
      <c r="K210" s="18" t="s">
        <v>181</v>
      </c>
      <c r="L210" s="18" t="s">
        <v>545</v>
      </c>
      <c r="M210" s="18">
        <v>19</v>
      </c>
      <c r="N210" s="18" t="s">
        <v>179</v>
      </c>
      <c r="O210" s="18" t="s">
        <v>182</v>
      </c>
      <c r="P210" s="18">
        <v>63</v>
      </c>
      <c r="Q210" s="18">
        <v>20</v>
      </c>
      <c r="R210" s="18" t="s">
        <v>955</v>
      </c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>
        <v>2</v>
      </c>
      <c r="AT210" s="19">
        <f t="shared" si="24"/>
        <v>2</v>
      </c>
      <c r="AU210" s="18" t="s">
        <v>193</v>
      </c>
      <c r="AV210" s="18">
        <v>2</v>
      </c>
      <c r="AW210" s="18" t="s">
        <v>186</v>
      </c>
      <c r="AX210" s="18" t="s">
        <v>194</v>
      </c>
      <c r="AY210" s="20">
        <v>32729</v>
      </c>
      <c r="AZ210" s="19">
        <v>20</v>
      </c>
      <c r="BA210" s="19" t="e">
        <f>IF(AND(#REF!&gt;2000000,#REF!&lt;=6000000),1,IF(AND(#REF!&gt;1000000,#REF!&lt;=2000000),2,IF(AND(#REF!&gt;500000,#REF!&lt;=1000000),3,IF(AND(#REF!&gt;1,#REF!&lt;=500000),4,0))))</f>
        <v>#REF!</v>
      </c>
      <c r="BB210" s="19" t="e">
        <f>IF(AND(#REF!&gt;1,#REF!&lt;=3),1,IF(AND(#REF!&gt;3,#REF!&lt;=5),2,IF(AND(#REF!&gt;5,#REF!&lt;=7),3,4)))</f>
        <v>#REF!</v>
      </c>
      <c r="BC210" s="19">
        <f t="shared" si="26"/>
        <v>3</v>
      </c>
      <c r="BD210" s="19">
        <f t="shared" si="27"/>
        <v>1</v>
      </c>
      <c r="BE210" s="19">
        <f t="shared" si="28"/>
        <v>0</v>
      </c>
      <c r="BF210" s="19" t="e">
        <f>IF(AND(#REF!&gt;100000,#REF!&lt;=300000),1,IF(AND(#REF!&gt;=50000,#REF!&lt;=100000),2,IF(AND(#REF!&gt;1,#REF!&lt;50000),3,4)))</f>
        <v>#REF!</v>
      </c>
      <c r="BG210" s="19" t="e">
        <f>IF(AND(#REF!&gt;1,#REF!&lt;=500000),3,IF(AND(#REF!&gt;500000,#REF!&lt;=100000),2,IF(AND(#REF!&gt;100000,#REF!&lt;=600000),3,0)))</f>
        <v>#REF!</v>
      </c>
      <c r="BH210" s="19">
        <f t="shared" si="29"/>
        <v>2</v>
      </c>
      <c r="BI210" s="33" t="e">
        <f t="shared" si="30"/>
        <v>#REF!</v>
      </c>
      <c r="BJ210" s="2"/>
    </row>
    <row r="211" spans="1:62" ht="18" customHeight="1">
      <c r="A211" s="49">
        <v>203</v>
      </c>
      <c r="B211" s="50" t="s">
        <v>442</v>
      </c>
      <c r="C211" s="51">
        <v>305312479081</v>
      </c>
      <c r="D211" s="52" t="s">
        <v>889</v>
      </c>
      <c r="E211" s="50" t="s">
        <v>1114</v>
      </c>
      <c r="F211" s="50" t="s">
        <v>1116</v>
      </c>
      <c r="G211" s="52" t="s">
        <v>811</v>
      </c>
      <c r="H211" s="60">
        <v>2.698039</v>
      </c>
      <c r="I211" s="41">
        <v>405.9</v>
      </c>
      <c r="J211" s="18">
        <v>150</v>
      </c>
      <c r="K211" s="18" t="s">
        <v>171</v>
      </c>
      <c r="L211" s="18">
        <v>49.2</v>
      </c>
      <c r="M211" s="18">
        <v>18</v>
      </c>
      <c r="N211" s="18">
        <v>2.73</v>
      </c>
      <c r="O211" s="18" t="s">
        <v>174</v>
      </c>
      <c r="P211" s="18">
        <v>61.5</v>
      </c>
      <c r="Q211" s="18">
        <v>19</v>
      </c>
      <c r="R211" s="18">
        <v>3.24</v>
      </c>
      <c r="S211" s="18" t="s">
        <v>176</v>
      </c>
      <c r="T211" s="18">
        <v>45.9</v>
      </c>
      <c r="U211" s="18">
        <v>21</v>
      </c>
      <c r="V211" s="18">
        <v>2.19</v>
      </c>
      <c r="W211" s="18" t="s">
        <v>178</v>
      </c>
      <c r="X211" s="18">
        <v>57</v>
      </c>
      <c r="Y211" s="18">
        <v>21</v>
      </c>
      <c r="Z211" s="18">
        <v>2.71</v>
      </c>
      <c r="AA211" s="18" t="s">
        <v>930</v>
      </c>
      <c r="AB211" s="18">
        <v>17.1</v>
      </c>
      <c r="AC211" s="18">
        <v>6</v>
      </c>
      <c r="AD211" s="18">
        <v>2.85</v>
      </c>
      <c r="AE211" s="18" t="s">
        <v>181</v>
      </c>
      <c r="AF211" s="18">
        <v>50.7</v>
      </c>
      <c r="AG211" s="18">
        <v>21</v>
      </c>
      <c r="AH211" s="18">
        <v>2.41</v>
      </c>
      <c r="AI211" s="18" t="s">
        <v>182</v>
      </c>
      <c r="AJ211" s="18">
        <v>54</v>
      </c>
      <c r="AK211" s="18">
        <v>20</v>
      </c>
      <c r="AL211" s="18">
        <v>2.7</v>
      </c>
      <c r="AM211" s="18" t="s">
        <v>214</v>
      </c>
      <c r="AN211" s="18">
        <v>16.8</v>
      </c>
      <c r="AO211" s="18">
        <v>6</v>
      </c>
      <c r="AP211" s="18">
        <v>2.8</v>
      </c>
      <c r="AQ211" s="18"/>
      <c r="AR211" s="18"/>
      <c r="AS211" s="18">
        <v>1</v>
      </c>
      <c r="AT211" s="19">
        <f t="shared" si="24"/>
        <v>1</v>
      </c>
      <c r="AU211" s="18" t="s">
        <v>193</v>
      </c>
      <c r="AV211" s="18">
        <v>2</v>
      </c>
      <c r="AW211" s="18" t="s">
        <v>918</v>
      </c>
      <c r="AX211" s="18" t="s">
        <v>906</v>
      </c>
      <c r="AY211" s="20">
        <v>31610</v>
      </c>
      <c r="AZ211" s="19">
        <v>23</v>
      </c>
      <c r="BA211" s="19" t="e">
        <f>IF(AND(#REF!&gt;2000000,#REF!&lt;=6000000),1,IF(AND(#REF!&gt;1000000,#REF!&lt;=2000000),2,IF(AND(#REF!&gt;500000,#REF!&lt;=1000000),3,IF(AND(#REF!&gt;1,#REF!&lt;=500000),4,0))))</f>
        <v>#REF!</v>
      </c>
      <c r="BB211" s="19" t="e">
        <f>IF(AND(#REF!&gt;1,#REF!&lt;=3),1,IF(AND(#REF!&gt;3,#REF!&lt;=5),2,IF(AND(#REF!&gt;5,#REF!&lt;=7),3,4)))</f>
        <v>#REF!</v>
      </c>
      <c r="BC211" s="19">
        <f t="shared" si="26"/>
        <v>2</v>
      </c>
      <c r="BD211" s="19">
        <f t="shared" si="27"/>
        <v>1</v>
      </c>
      <c r="BE211" s="19">
        <f t="shared" si="28"/>
        <v>0</v>
      </c>
      <c r="BF211" s="19" t="e">
        <f>IF(AND(#REF!&gt;100000,#REF!&lt;=300000),1,IF(AND(#REF!&gt;=50000,#REF!&lt;=100000),2,IF(AND(#REF!&gt;1,#REF!&lt;50000),3,4)))</f>
        <v>#REF!</v>
      </c>
      <c r="BG211" s="19" t="e">
        <f>IF(AND(#REF!&gt;1,#REF!&lt;=500000),3,IF(AND(#REF!&gt;500000,#REF!&lt;=100000),2,IF(AND(#REF!&gt;100000,#REF!&lt;=600000),3,0)))</f>
        <v>#REF!</v>
      </c>
      <c r="BH211" s="19">
        <f t="shared" si="29"/>
        <v>2</v>
      </c>
      <c r="BI211" s="33" t="e">
        <f t="shared" si="30"/>
        <v>#REF!</v>
      </c>
      <c r="BJ211" s="2"/>
    </row>
    <row r="212" spans="1:62" ht="18" customHeight="1">
      <c r="A212" s="49">
        <v>204</v>
      </c>
      <c r="B212" s="50" t="s">
        <v>443</v>
      </c>
      <c r="C212" s="51">
        <v>305312481360</v>
      </c>
      <c r="D212" s="52" t="s">
        <v>889</v>
      </c>
      <c r="E212" s="50" t="s">
        <v>1114</v>
      </c>
      <c r="F212" s="50" t="s">
        <v>1116</v>
      </c>
      <c r="G212" s="52" t="s">
        <v>811</v>
      </c>
      <c r="H212" s="60">
        <v>3.163398</v>
      </c>
      <c r="I212" s="41">
        <v>484</v>
      </c>
      <c r="J212" s="18">
        <v>153</v>
      </c>
      <c r="K212" s="18" t="s">
        <v>171</v>
      </c>
      <c r="L212" s="18">
        <v>59</v>
      </c>
      <c r="M212" s="18">
        <v>18</v>
      </c>
      <c r="N212" s="18">
        <v>3.28</v>
      </c>
      <c r="O212" s="18" t="s">
        <v>174</v>
      </c>
      <c r="P212" s="18">
        <v>71.6</v>
      </c>
      <c r="Q212" s="18">
        <v>22</v>
      </c>
      <c r="R212" s="18">
        <v>3.25</v>
      </c>
      <c r="S212" s="18" t="s">
        <v>176</v>
      </c>
      <c r="T212" s="18">
        <v>65.7</v>
      </c>
      <c r="U212" s="18">
        <v>21</v>
      </c>
      <c r="V212" s="18">
        <v>3.13</v>
      </c>
      <c r="W212" s="18" t="s">
        <v>178</v>
      </c>
      <c r="X212" s="18">
        <v>65.7</v>
      </c>
      <c r="Y212" s="18">
        <v>21</v>
      </c>
      <c r="Z212" s="18">
        <v>3.13</v>
      </c>
      <c r="AA212" s="18" t="s">
        <v>181</v>
      </c>
      <c r="AB212" s="18">
        <v>64.8</v>
      </c>
      <c r="AC212" s="18">
        <v>21</v>
      </c>
      <c r="AD212" s="18">
        <v>3.09</v>
      </c>
      <c r="AE212" s="18" t="s">
        <v>182</v>
      </c>
      <c r="AF212" s="18">
        <v>59.1</v>
      </c>
      <c r="AG212" s="18">
        <v>20</v>
      </c>
      <c r="AH212" s="18">
        <v>2.96</v>
      </c>
      <c r="AI212" s="18" t="s">
        <v>214</v>
      </c>
      <c r="AJ212" s="18">
        <v>33</v>
      </c>
      <c r="AK212" s="18">
        <v>9</v>
      </c>
      <c r="AL212" s="18">
        <v>3.67</v>
      </c>
      <c r="AM212" s="18" t="s">
        <v>183</v>
      </c>
      <c r="AN212" s="18">
        <v>65.1</v>
      </c>
      <c r="AO212" s="18">
        <v>21</v>
      </c>
      <c r="AP212" s="18">
        <v>3.1</v>
      </c>
      <c r="AQ212" s="18"/>
      <c r="AR212" s="18"/>
      <c r="AS212" s="18">
        <v>1</v>
      </c>
      <c r="AT212" s="19">
        <f t="shared" si="24"/>
        <v>1</v>
      </c>
      <c r="AU212" s="18" t="s">
        <v>1051</v>
      </c>
      <c r="AV212" s="18">
        <v>2</v>
      </c>
      <c r="AW212" s="18" t="s">
        <v>186</v>
      </c>
      <c r="AX212" s="18" t="s">
        <v>868</v>
      </c>
      <c r="AY212" s="20">
        <v>31792</v>
      </c>
      <c r="AZ212" s="19">
        <v>22</v>
      </c>
      <c r="BA212" s="19" t="e">
        <f>IF(AND(#REF!&gt;2000000,#REF!&lt;=6000000),1,IF(AND(#REF!&gt;1000000,#REF!&lt;=2000000),2,IF(AND(#REF!&gt;500000,#REF!&lt;=1000000),3,IF(AND(#REF!&gt;1,#REF!&lt;=500000),4,0))))</f>
        <v>#REF!</v>
      </c>
      <c r="BB212" s="19" t="e">
        <f>IF(AND(#REF!&gt;1,#REF!&lt;=3),1,IF(AND(#REF!&gt;3,#REF!&lt;=5),2,IF(AND(#REF!&gt;5,#REF!&lt;=7),3,4)))</f>
        <v>#REF!</v>
      </c>
      <c r="BC212" s="19">
        <f t="shared" si="26"/>
        <v>3</v>
      </c>
      <c r="BD212" s="19">
        <f t="shared" si="27"/>
        <v>1</v>
      </c>
      <c r="BE212" s="19">
        <f t="shared" si="28"/>
        <v>0</v>
      </c>
      <c r="BF212" s="19" t="e">
        <f>IF(AND(#REF!&gt;100000,#REF!&lt;=300000),1,IF(AND(#REF!&gt;=50000,#REF!&lt;=100000),2,IF(AND(#REF!&gt;1,#REF!&lt;50000),3,4)))</f>
        <v>#REF!</v>
      </c>
      <c r="BG212" s="19" t="e">
        <f>IF(AND(#REF!&gt;1,#REF!&lt;=500000),3,IF(AND(#REF!&gt;500000,#REF!&lt;=100000),2,IF(AND(#REF!&gt;100000,#REF!&lt;=600000),3,0)))</f>
        <v>#REF!</v>
      </c>
      <c r="BH212" s="19">
        <f t="shared" si="29"/>
        <v>2</v>
      </c>
      <c r="BI212" s="33" t="e">
        <f t="shared" si="30"/>
        <v>#REF!</v>
      </c>
      <c r="BJ212" s="2"/>
    </row>
    <row r="213" spans="1:62" ht="18" customHeight="1">
      <c r="A213" s="49">
        <v>205</v>
      </c>
      <c r="B213" s="50" t="s">
        <v>444</v>
      </c>
      <c r="C213" s="51">
        <v>307312410081</v>
      </c>
      <c r="D213" s="52" t="s">
        <v>889</v>
      </c>
      <c r="E213" s="50" t="s">
        <v>1114</v>
      </c>
      <c r="F213" s="50" t="s">
        <v>1116</v>
      </c>
      <c r="G213" s="52" t="s">
        <v>809</v>
      </c>
      <c r="H213" s="60">
        <v>3.066129</v>
      </c>
      <c r="I213" s="41">
        <v>126.5</v>
      </c>
      <c r="J213" s="18">
        <v>41</v>
      </c>
      <c r="K213" s="18" t="s">
        <v>181</v>
      </c>
      <c r="L213" s="18">
        <v>61.1</v>
      </c>
      <c r="M213" s="18">
        <v>19</v>
      </c>
      <c r="N213" s="18">
        <v>3.22</v>
      </c>
      <c r="O213" s="18" t="s">
        <v>182</v>
      </c>
      <c r="P213" s="18">
        <v>65.4</v>
      </c>
      <c r="Q213" s="18">
        <v>22</v>
      </c>
      <c r="R213" s="18">
        <v>2.97</v>
      </c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>
        <v>1</v>
      </c>
      <c r="AT213" s="19">
        <f t="shared" si="24"/>
        <v>1</v>
      </c>
      <c r="AU213" s="18" t="s">
        <v>193</v>
      </c>
      <c r="AV213" s="18">
        <v>2</v>
      </c>
      <c r="AW213" s="18" t="s">
        <v>186</v>
      </c>
      <c r="AX213" s="18" t="s">
        <v>835</v>
      </c>
      <c r="AY213" s="20">
        <v>32024</v>
      </c>
      <c r="AZ213" s="19">
        <v>22</v>
      </c>
      <c r="BA213" s="19" t="e">
        <f>IF(AND(#REF!&gt;2000000,#REF!&lt;=6000000),1,IF(AND(#REF!&gt;1000000,#REF!&lt;=2000000),2,IF(AND(#REF!&gt;500000,#REF!&lt;=1000000),3,IF(AND(#REF!&gt;1,#REF!&lt;=500000),4,0))))</f>
        <v>#REF!</v>
      </c>
      <c r="BB213" s="19" t="e">
        <f>IF(AND(#REF!&gt;1,#REF!&lt;=3),1,IF(AND(#REF!&gt;3,#REF!&lt;=5),2,IF(AND(#REF!&gt;5,#REF!&lt;=7),3,4)))</f>
        <v>#REF!</v>
      </c>
      <c r="BC213" s="19">
        <f t="shared" si="26"/>
        <v>3</v>
      </c>
      <c r="BD213" s="19">
        <f t="shared" si="27"/>
        <v>1</v>
      </c>
      <c r="BE213" s="19">
        <f t="shared" si="28"/>
        <v>0</v>
      </c>
      <c r="BF213" s="19" t="e">
        <f>IF(AND(#REF!&gt;100000,#REF!&lt;=300000),1,IF(AND(#REF!&gt;=50000,#REF!&lt;=100000),2,IF(AND(#REF!&gt;1,#REF!&lt;50000),3,4)))</f>
        <v>#REF!</v>
      </c>
      <c r="BG213" s="19" t="e">
        <f>IF(AND(#REF!&gt;1,#REF!&lt;=500000),3,IF(AND(#REF!&gt;500000,#REF!&lt;=100000),2,IF(AND(#REF!&gt;100000,#REF!&lt;=600000),3,0)))</f>
        <v>#REF!</v>
      </c>
      <c r="BH213" s="19">
        <f t="shared" si="29"/>
        <v>2</v>
      </c>
      <c r="BI213" s="33" t="e">
        <f t="shared" si="30"/>
        <v>#REF!</v>
      </c>
      <c r="BJ213" s="2"/>
    </row>
    <row r="214" spans="1:62" ht="18" customHeight="1">
      <c r="A214" s="49">
        <v>206</v>
      </c>
      <c r="B214" s="50" t="s">
        <v>445</v>
      </c>
      <c r="C214" s="51">
        <v>307312403591</v>
      </c>
      <c r="D214" s="52" t="s">
        <v>889</v>
      </c>
      <c r="E214" s="50" t="s">
        <v>1114</v>
      </c>
      <c r="F214" s="50" t="s">
        <v>1116</v>
      </c>
      <c r="G214" s="52" t="s">
        <v>809</v>
      </c>
      <c r="H214" s="60">
        <v>3.241666</v>
      </c>
      <c r="I214" s="41">
        <v>120.4</v>
      </c>
      <c r="J214" s="18">
        <v>39</v>
      </c>
      <c r="K214" s="18" t="s">
        <v>181</v>
      </c>
      <c r="L214" s="18">
        <v>60.7</v>
      </c>
      <c r="M214" s="18">
        <v>19</v>
      </c>
      <c r="N214" s="18">
        <v>3.19</v>
      </c>
      <c r="O214" s="18" t="s">
        <v>182</v>
      </c>
      <c r="P214" s="18">
        <v>59.7</v>
      </c>
      <c r="Q214" s="18">
        <v>20</v>
      </c>
      <c r="R214" s="18">
        <v>2.99</v>
      </c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>
        <v>1</v>
      </c>
      <c r="AT214" s="19">
        <f t="shared" si="24"/>
        <v>1</v>
      </c>
      <c r="AU214" s="18" t="s">
        <v>249</v>
      </c>
      <c r="AV214" s="18">
        <v>2</v>
      </c>
      <c r="AW214" s="18" t="s">
        <v>186</v>
      </c>
      <c r="AX214" s="18" t="s">
        <v>250</v>
      </c>
      <c r="AY214" s="20">
        <v>32681</v>
      </c>
      <c r="AZ214" s="19">
        <v>20</v>
      </c>
      <c r="BA214" s="19" t="e">
        <f>IF(AND(#REF!&gt;2000000,#REF!&lt;=6000000),1,IF(AND(#REF!&gt;1000000,#REF!&lt;=2000000),2,IF(AND(#REF!&gt;500000,#REF!&lt;=1000000),3,IF(AND(#REF!&gt;1,#REF!&lt;=500000),4,0))))</f>
        <v>#REF!</v>
      </c>
      <c r="BB214" s="19" t="e">
        <f>IF(AND(#REF!&gt;1,#REF!&lt;=3),1,IF(AND(#REF!&gt;3,#REF!&lt;=5),2,IF(AND(#REF!&gt;5,#REF!&lt;=7),3,4)))</f>
        <v>#REF!</v>
      </c>
      <c r="BC214" s="19">
        <f t="shared" si="26"/>
        <v>3</v>
      </c>
      <c r="BD214" s="19">
        <f t="shared" si="27"/>
        <v>1</v>
      </c>
      <c r="BE214" s="19">
        <f t="shared" si="28"/>
        <v>0</v>
      </c>
      <c r="BF214" s="19" t="e">
        <f>IF(AND(#REF!&gt;100000,#REF!&lt;=300000),1,IF(AND(#REF!&gt;=50000,#REF!&lt;=100000),2,IF(AND(#REF!&gt;1,#REF!&lt;50000),3,4)))</f>
        <v>#REF!</v>
      </c>
      <c r="BG214" s="19" t="e">
        <f>IF(AND(#REF!&gt;1,#REF!&lt;=500000),3,IF(AND(#REF!&gt;500000,#REF!&lt;=100000),2,IF(AND(#REF!&gt;100000,#REF!&lt;=600000),3,0)))</f>
        <v>#REF!</v>
      </c>
      <c r="BH214" s="19">
        <f t="shared" si="29"/>
        <v>2</v>
      </c>
      <c r="BI214" s="33" t="e">
        <f t="shared" si="30"/>
        <v>#REF!</v>
      </c>
      <c r="BJ214" s="2"/>
    </row>
    <row r="215" spans="1:62" ht="18" customHeight="1">
      <c r="A215" s="49">
        <v>207</v>
      </c>
      <c r="B215" s="50" t="s">
        <v>446</v>
      </c>
      <c r="C215" s="51">
        <v>307312407247</v>
      </c>
      <c r="D215" s="52" t="s">
        <v>889</v>
      </c>
      <c r="E215" s="50" t="s">
        <v>1114</v>
      </c>
      <c r="F215" s="50" t="s">
        <v>1116</v>
      </c>
      <c r="G215" s="52" t="s">
        <v>809</v>
      </c>
      <c r="H215" s="60">
        <v>2.696666</v>
      </c>
      <c r="I215" s="41">
        <v>98.8</v>
      </c>
      <c r="J215" s="18">
        <v>39</v>
      </c>
      <c r="K215" s="18" t="s">
        <v>181</v>
      </c>
      <c r="L215" s="18">
        <v>51.7</v>
      </c>
      <c r="M215" s="18">
        <v>19</v>
      </c>
      <c r="N215" s="18">
        <v>2.72</v>
      </c>
      <c r="O215" s="18" t="s">
        <v>182</v>
      </c>
      <c r="P215" s="18">
        <v>47.1</v>
      </c>
      <c r="Q215" s="18">
        <v>20</v>
      </c>
      <c r="R215" s="18">
        <v>2.36</v>
      </c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>
        <v>1</v>
      </c>
      <c r="AT215" s="19">
        <f t="shared" si="24"/>
        <v>1</v>
      </c>
      <c r="AU215" s="18" t="s">
        <v>185</v>
      </c>
      <c r="AV215" s="18">
        <v>5</v>
      </c>
      <c r="AW215" s="18" t="s">
        <v>186</v>
      </c>
      <c r="AX215" s="18" t="s">
        <v>835</v>
      </c>
      <c r="AY215" s="20">
        <v>32850</v>
      </c>
      <c r="AZ215" s="19">
        <v>20</v>
      </c>
      <c r="BA215" s="19" t="e">
        <f>IF(AND(#REF!&gt;2000000,#REF!&lt;=6000000),1,IF(AND(#REF!&gt;1000000,#REF!&lt;=2000000),2,IF(AND(#REF!&gt;500000,#REF!&lt;=1000000),3,IF(AND(#REF!&gt;1,#REF!&lt;=500000),4,0))))</f>
        <v>#REF!</v>
      </c>
      <c r="BB215" s="19" t="e">
        <f>IF(AND(#REF!&gt;1,#REF!&lt;=3),1,IF(AND(#REF!&gt;3,#REF!&lt;=5),2,IF(AND(#REF!&gt;5,#REF!&lt;=7),3,4)))</f>
        <v>#REF!</v>
      </c>
      <c r="BC215" s="19">
        <f t="shared" si="26"/>
        <v>2</v>
      </c>
      <c r="BD215" s="19">
        <f t="shared" si="27"/>
        <v>1</v>
      </c>
      <c r="BE215" s="19">
        <f t="shared" si="28"/>
        <v>0</v>
      </c>
      <c r="BF215" s="19" t="e">
        <f>IF(AND(#REF!&gt;100000,#REF!&lt;=300000),1,IF(AND(#REF!&gt;=50000,#REF!&lt;=100000),2,IF(AND(#REF!&gt;1,#REF!&lt;50000),3,4)))</f>
        <v>#REF!</v>
      </c>
      <c r="BG215" s="19" t="e">
        <f>IF(AND(#REF!&gt;1,#REF!&lt;=500000),3,IF(AND(#REF!&gt;500000,#REF!&lt;=100000),2,IF(AND(#REF!&gt;100000,#REF!&lt;=600000),3,0)))</f>
        <v>#REF!</v>
      </c>
      <c r="BH215" s="19">
        <f t="shared" si="29"/>
        <v>5</v>
      </c>
      <c r="BI215" s="33" t="e">
        <f t="shared" si="30"/>
        <v>#REF!</v>
      </c>
      <c r="BJ215" s="2"/>
    </row>
    <row r="216" spans="1:62" ht="18" customHeight="1">
      <c r="A216" s="49">
        <v>208</v>
      </c>
      <c r="B216" s="50" t="s">
        <v>447</v>
      </c>
      <c r="C216" s="51">
        <v>306312403579</v>
      </c>
      <c r="D216" s="52" t="s">
        <v>889</v>
      </c>
      <c r="E216" s="50" t="s">
        <v>1114</v>
      </c>
      <c r="F216" s="50" t="s">
        <v>1116</v>
      </c>
      <c r="G216" s="52" t="s">
        <v>810</v>
      </c>
      <c r="H216" s="60">
        <v>3.237735</v>
      </c>
      <c r="I216" s="41">
        <v>343.2</v>
      </c>
      <c r="J216" s="18">
        <v>106</v>
      </c>
      <c r="K216" s="18" t="s">
        <v>176</v>
      </c>
      <c r="L216" s="18">
        <v>58.1</v>
      </c>
      <c r="M216" s="18">
        <v>18</v>
      </c>
      <c r="N216" s="18">
        <v>3.23</v>
      </c>
      <c r="O216" s="18" t="s">
        <v>178</v>
      </c>
      <c r="P216" s="18">
        <v>65.8</v>
      </c>
      <c r="Q216" s="18">
        <v>19</v>
      </c>
      <c r="R216" s="18">
        <v>3.46</v>
      </c>
      <c r="S216" s="18" t="s">
        <v>181</v>
      </c>
      <c r="T216" s="18">
        <v>54</v>
      </c>
      <c r="U216" s="18">
        <v>21</v>
      </c>
      <c r="V216" s="18">
        <v>2.57</v>
      </c>
      <c r="W216" s="18" t="s">
        <v>182</v>
      </c>
      <c r="X216" s="18">
        <v>69</v>
      </c>
      <c r="Y216" s="18">
        <v>21</v>
      </c>
      <c r="Z216" s="18">
        <v>3.29</v>
      </c>
      <c r="AA216" s="18" t="s">
        <v>214</v>
      </c>
      <c r="AB216" s="18">
        <v>21</v>
      </c>
      <c r="AC216" s="18">
        <v>6</v>
      </c>
      <c r="AD216" s="18">
        <v>3.5</v>
      </c>
      <c r="AE216" s="18" t="s">
        <v>183</v>
      </c>
      <c r="AF216" s="18">
        <v>75.3</v>
      </c>
      <c r="AG216" s="18">
        <v>21</v>
      </c>
      <c r="AH216" s="18">
        <v>3.59</v>
      </c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>
        <v>1</v>
      </c>
      <c r="AT216" s="19">
        <f t="shared" si="24"/>
        <v>1</v>
      </c>
      <c r="AU216" s="18" t="s">
        <v>938</v>
      </c>
      <c r="AV216" s="18">
        <v>5</v>
      </c>
      <c r="AW216" s="18" t="s">
        <v>186</v>
      </c>
      <c r="AX216" s="18" t="s">
        <v>835</v>
      </c>
      <c r="AY216" s="20">
        <v>32587</v>
      </c>
      <c r="AZ216" s="19">
        <v>20</v>
      </c>
      <c r="BA216" s="19" t="e">
        <f>IF(AND(#REF!&gt;2000000,#REF!&lt;=6000000),1,IF(AND(#REF!&gt;1000000,#REF!&lt;=2000000),2,IF(AND(#REF!&gt;500000,#REF!&lt;=1000000),3,IF(AND(#REF!&gt;1,#REF!&lt;=500000),4,0))))</f>
        <v>#REF!</v>
      </c>
      <c r="BB216" s="19" t="e">
        <f>IF(AND(#REF!&gt;1,#REF!&lt;=3),1,IF(AND(#REF!&gt;3,#REF!&lt;=5),2,IF(AND(#REF!&gt;5,#REF!&lt;=7),3,4)))</f>
        <v>#REF!</v>
      </c>
      <c r="BC216" s="19">
        <f t="shared" si="26"/>
        <v>3</v>
      </c>
      <c r="BD216" s="19">
        <f t="shared" si="27"/>
        <v>1</v>
      </c>
      <c r="BE216" s="19">
        <f t="shared" si="28"/>
        <v>0</v>
      </c>
      <c r="BF216" s="19" t="e">
        <f>IF(AND(#REF!&gt;100000,#REF!&lt;=300000),1,IF(AND(#REF!&gt;=50000,#REF!&lt;=100000),2,IF(AND(#REF!&gt;1,#REF!&lt;50000),3,4)))</f>
        <v>#REF!</v>
      </c>
      <c r="BG216" s="19" t="e">
        <f>IF(AND(#REF!&gt;1,#REF!&lt;=500000),3,IF(AND(#REF!&gt;500000,#REF!&lt;=100000),2,IF(AND(#REF!&gt;100000,#REF!&lt;=600000),3,0)))</f>
        <v>#REF!</v>
      </c>
      <c r="BH216" s="19">
        <f t="shared" si="29"/>
        <v>5</v>
      </c>
      <c r="BI216" s="33" t="e">
        <f t="shared" si="30"/>
        <v>#REF!</v>
      </c>
      <c r="BJ216" s="2"/>
    </row>
    <row r="217" spans="1:62" ht="18" customHeight="1">
      <c r="A217" s="49">
        <v>209</v>
      </c>
      <c r="B217" s="50" t="s">
        <v>153</v>
      </c>
      <c r="C217" s="51">
        <v>308312417478</v>
      </c>
      <c r="D217" s="52" t="s">
        <v>889</v>
      </c>
      <c r="E217" s="50" t="s">
        <v>1114</v>
      </c>
      <c r="F217" s="50" t="s">
        <v>1116</v>
      </c>
      <c r="G217" s="52" t="s">
        <v>808</v>
      </c>
      <c r="H217" s="60">
        <v>3.077272</v>
      </c>
      <c r="I217" s="41">
        <v>67.7</v>
      </c>
      <c r="J217" s="18">
        <v>22</v>
      </c>
      <c r="K217" s="18" t="s">
        <v>183</v>
      </c>
      <c r="L217" s="18">
        <v>67.7</v>
      </c>
      <c r="M217" s="18">
        <v>22</v>
      </c>
      <c r="N217" s="18">
        <v>3.08</v>
      </c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>
        <v>1</v>
      </c>
      <c r="AT217" s="19">
        <f t="shared" si="24"/>
        <v>1</v>
      </c>
      <c r="AU217" s="18" t="s">
        <v>193</v>
      </c>
      <c r="AV217" s="18">
        <v>2</v>
      </c>
      <c r="AW217" s="18" t="s">
        <v>186</v>
      </c>
      <c r="AX217" s="18" t="s">
        <v>232</v>
      </c>
      <c r="AY217" s="20">
        <v>32751</v>
      </c>
      <c r="AZ217" s="19">
        <v>20</v>
      </c>
      <c r="BA217" s="19" t="e">
        <f>IF(AND(#REF!&gt;2000000,#REF!&lt;=6000000),1,IF(AND(#REF!&gt;1000000,#REF!&lt;=2000000),2,IF(AND(#REF!&gt;500000,#REF!&lt;=1000000),3,IF(AND(#REF!&gt;1,#REF!&lt;=500000),4,0))))</f>
        <v>#REF!</v>
      </c>
      <c r="BB217" s="19" t="e">
        <f>IF(AND(#REF!&gt;1,#REF!&lt;=3),1,IF(AND(#REF!&gt;3,#REF!&lt;=5),2,IF(AND(#REF!&gt;5,#REF!&lt;=7),3,4)))</f>
        <v>#REF!</v>
      </c>
      <c r="BC217" s="19">
        <f t="shared" si="26"/>
        <v>3</v>
      </c>
      <c r="BD217" s="19">
        <f t="shared" si="27"/>
        <v>1</v>
      </c>
      <c r="BE217" s="19">
        <f t="shared" si="28"/>
        <v>0</v>
      </c>
      <c r="BF217" s="19" t="e">
        <f>IF(AND(#REF!&gt;100000,#REF!&lt;=300000),1,IF(AND(#REF!&gt;=50000,#REF!&lt;=100000),2,IF(AND(#REF!&gt;1,#REF!&lt;50000),3,4)))</f>
        <v>#REF!</v>
      </c>
      <c r="BG217" s="19" t="e">
        <f>IF(AND(#REF!&gt;1,#REF!&lt;=500000),3,IF(AND(#REF!&gt;500000,#REF!&lt;=100000),2,IF(AND(#REF!&gt;100000,#REF!&lt;=600000),3,0)))</f>
        <v>#REF!</v>
      </c>
      <c r="BH217" s="19">
        <f t="shared" si="29"/>
        <v>2</v>
      </c>
      <c r="BI217" s="33" t="e">
        <f t="shared" si="30"/>
        <v>#REF!</v>
      </c>
      <c r="BJ217" s="2"/>
    </row>
    <row r="218" spans="1:62" ht="18" customHeight="1">
      <c r="A218" s="49">
        <v>210</v>
      </c>
      <c r="B218" s="50" t="s">
        <v>448</v>
      </c>
      <c r="C218" s="51">
        <v>306312403588</v>
      </c>
      <c r="D218" s="52" t="s">
        <v>889</v>
      </c>
      <c r="E218" s="50" t="s">
        <v>1114</v>
      </c>
      <c r="F218" s="50" t="s">
        <v>1116</v>
      </c>
      <c r="G218" s="52" t="s">
        <v>810</v>
      </c>
      <c r="H218" s="60">
        <v>3.295283</v>
      </c>
      <c r="I218" s="41">
        <v>349.3</v>
      </c>
      <c r="J218" s="18">
        <v>106</v>
      </c>
      <c r="K218" s="18" t="s">
        <v>176</v>
      </c>
      <c r="L218" s="18">
        <v>60.4</v>
      </c>
      <c r="M218" s="18">
        <v>18</v>
      </c>
      <c r="N218" s="18">
        <v>3.36</v>
      </c>
      <c r="O218" s="18" t="s">
        <v>178</v>
      </c>
      <c r="P218" s="18">
        <v>66</v>
      </c>
      <c r="Q218" s="18">
        <v>19</v>
      </c>
      <c r="R218" s="18">
        <v>3.47</v>
      </c>
      <c r="S218" s="18" t="s">
        <v>181</v>
      </c>
      <c r="T218" s="18">
        <v>63</v>
      </c>
      <c r="U218" s="18">
        <v>21</v>
      </c>
      <c r="V218" s="18">
        <v>3</v>
      </c>
      <c r="W218" s="18" t="s">
        <v>182</v>
      </c>
      <c r="X218" s="18">
        <v>64.2</v>
      </c>
      <c r="Y218" s="18">
        <v>21</v>
      </c>
      <c r="Z218" s="18">
        <v>3.06</v>
      </c>
      <c r="AA218" s="18" t="s">
        <v>214</v>
      </c>
      <c r="AB218" s="18">
        <v>21.9</v>
      </c>
      <c r="AC218" s="18">
        <v>6</v>
      </c>
      <c r="AD218" s="18">
        <v>3.65</v>
      </c>
      <c r="AE218" s="18" t="s">
        <v>183</v>
      </c>
      <c r="AF218" s="18">
        <v>73.8</v>
      </c>
      <c r="AG218" s="18">
        <v>21</v>
      </c>
      <c r="AH218" s="18">
        <v>3.51</v>
      </c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>
        <v>1</v>
      </c>
      <c r="AT218" s="19">
        <f t="shared" si="24"/>
        <v>1</v>
      </c>
      <c r="AU218" s="18" t="s">
        <v>892</v>
      </c>
      <c r="AV218" s="18">
        <v>2</v>
      </c>
      <c r="AW218" s="18" t="s">
        <v>186</v>
      </c>
      <c r="AX218" s="18" t="s">
        <v>1058</v>
      </c>
      <c r="AY218" s="20">
        <v>32307</v>
      </c>
      <c r="AZ218" s="19">
        <v>21</v>
      </c>
      <c r="BA218" s="19" t="e">
        <f>IF(AND(#REF!&gt;2000000,#REF!&lt;=6000000),1,IF(AND(#REF!&gt;1000000,#REF!&lt;=2000000),2,IF(AND(#REF!&gt;500000,#REF!&lt;=1000000),3,IF(AND(#REF!&gt;1,#REF!&lt;=500000),4,0))))</f>
        <v>#REF!</v>
      </c>
      <c r="BB218" s="19" t="e">
        <f>IF(AND(#REF!&gt;1,#REF!&lt;=3),1,IF(AND(#REF!&gt;3,#REF!&lt;=5),2,IF(AND(#REF!&gt;5,#REF!&lt;=7),3,4)))</f>
        <v>#REF!</v>
      </c>
      <c r="BC218" s="19">
        <f t="shared" si="26"/>
        <v>4</v>
      </c>
      <c r="BD218" s="19">
        <f t="shared" si="27"/>
        <v>1</v>
      </c>
      <c r="BE218" s="19">
        <f t="shared" si="28"/>
        <v>0</v>
      </c>
      <c r="BF218" s="19" t="e">
        <f>IF(AND(#REF!&gt;100000,#REF!&lt;=300000),1,IF(AND(#REF!&gt;=50000,#REF!&lt;=100000),2,IF(AND(#REF!&gt;1,#REF!&lt;50000),3,4)))</f>
        <v>#REF!</v>
      </c>
      <c r="BG218" s="19" t="e">
        <f>IF(AND(#REF!&gt;1,#REF!&lt;=500000),3,IF(AND(#REF!&gt;500000,#REF!&lt;=100000),2,IF(AND(#REF!&gt;100000,#REF!&lt;=600000),3,0)))</f>
        <v>#REF!</v>
      </c>
      <c r="BH218" s="19">
        <f t="shared" si="29"/>
        <v>2</v>
      </c>
      <c r="BI218" s="33" t="e">
        <f t="shared" si="30"/>
        <v>#REF!</v>
      </c>
      <c r="BJ218" s="2"/>
    </row>
    <row r="219" spans="1:62" ht="18" customHeight="1">
      <c r="A219" s="49">
        <v>211</v>
      </c>
      <c r="B219" s="50" t="s">
        <v>449</v>
      </c>
      <c r="C219" s="51">
        <v>307312410075</v>
      </c>
      <c r="D219" s="52" t="s">
        <v>889</v>
      </c>
      <c r="E219" s="50" t="s">
        <v>1114</v>
      </c>
      <c r="F219" s="50" t="s">
        <v>1116</v>
      </c>
      <c r="G219" s="52" t="s">
        <v>809</v>
      </c>
      <c r="H219" s="60">
        <v>3.003333</v>
      </c>
      <c r="I219" s="41">
        <v>118.1</v>
      </c>
      <c r="J219" s="18">
        <v>39</v>
      </c>
      <c r="K219" s="18" t="s">
        <v>181</v>
      </c>
      <c r="L219" s="18">
        <v>61.1</v>
      </c>
      <c r="M219" s="18">
        <v>19</v>
      </c>
      <c r="N219" s="18">
        <v>3.22</v>
      </c>
      <c r="O219" s="18" t="s">
        <v>182</v>
      </c>
      <c r="P219" s="18">
        <v>57</v>
      </c>
      <c r="Q219" s="18">
        <v>20</v>
      </c>
      <c r="R219" s="18">
        <v>2.85</v>
      </c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>
        <v>1</v>
      </c>
      <c r="AT219" s="19">
        <f t="shared" si="24"/>
        <v>1</v>
      </c>
      <c r="AU219" s="18" t="s">
        <v>408</v>
      </c>
      <c r="AV219" s="18">
        <v>5</v>
      </c>
      <c r="AW219" s="18" t="s">
        <v>186</v>
      </c>
      <c r="AX219" s="18" t="s">
        <v>404</v>
      </c>
      <c r="AY219" s="20">
        <v>32762</v>
      </c>
      <c r="AZ219" s="19">
        <v>20</v>
      </c>
      <c r="BA219" s="19" t="e">
        <f>IF(AND(#REF!&gt;2000000,#REF!&lt;=6000000),1,IF(AND(#REF!&gt;1000000,#REF!&lt;=2000000),2,IF(AND(#REF!&gt;500000,#REF!&lt;=1000000),3,IF(AND(#REF!&gt;1,#REF!&lt;=500000),4,0))))</f>
        <v>#REF!</v>
      </c>
      <c r="BB219" s="19" t="e">
        <f>IF(AND(#REF!&gt;1,#REF!&lt;=3),1,IF(AND(#REF!&gt;3,#REF!&lt;=5),2,IF(AND(#REF!&gt;5,#REF!&lt;=7),3,4)))</f>
        <v>#REF!</v>
      </c>
      <c r="BC219" s="19">
        <f t="shared" si="26"/>
        <v>3</v>
      </c>
      <c r="BD219" s="19">
        <f t="shared" si="27"/>
        <v>1</v>
      </c>
      <c r="BE219" s="19">
        <f t="shared" si="28"/>
        <v>0</v>
      </c>
      <c r="BF219" s="19" t="e">
        <f>IF(AND(#REF!&gt;100000,#REF!&lt;=300000),1,IF(AND(#REF!&gt;=50000,#REF!&lt;=100000),2,IF(AND(#REF!&gt;1,#REF!&lt;50000),3,4)))</f>
        <v>#REF!</v>
      </c>
      <c r="BG219" s="19" t="e">
        <f>IF(AND(#REF!&gt;1,#REF!&lt;=500000),3,IF(AND(#REF!&gt;500000,#REF!&lt;=100000),2,IF(AND(#REF!&gt;100000,#REF!&lt;=600000),3,0)))</f>
        <v>#REF!</v>
      </c>
      <c r="BH219" s="19">
        <f t="shared" si="29"/>
        <v>5</v>
      </c>
      <c r="BI219" s="33" t="e">
        <f t="shared" si="30"/>
        <v>#REF!</v>
      </c>
      <c r="BJ219" s="2"/>
    </row>
    <row r="220" spans="1:62" ht="18" customHeight="1">
      <c r="A220" s="49">
        <v>212</v>
      </c>
      <c r="B220" s="50" t="s">
        <v>450</v>
      </c>
      <c r="C220" s="51">
        <v>306312403573</v>
      </c>
      <c r="D220" s="52" t="s">
        <v>889</v>
      </c>
      <c r="E220" s="50" t="s">
        <v>1114</v>
      </c>
      <c r="F220" s="50" t="s">
        <v>1116</v>
      </c>
      <c r="G220" s="52" t="s">
        <v>810</v>
      </c>
      <c r="H220" s="60">
        <v>3.297</v>
      </c>
      <c r="I220" s="41">
        <v>329.7</v>
      </c>
      <c r="J220" s="18">
        <v>100</v>
      </c>
      <c r="K220" s="18" t="s">
        <v>176</v>
      </c>
      <c r="L220" s="18">
        <v>59.5</v>
      </c>
      <c r="M220" s="18">
        <v>18</v>
      </c>
      <c r="N220" s="18">
        <v>3.31</v>
      </c>
      <c r="O220" s="18" t="s">
        <v>178</v>
      </c>
      <c r="P220" s="18">
        <v>71</v>
      </c>
      <c r="Q220" s="18">
        <v>19</v>
      </c>
      <c r="R220" s="18">
        <v>3.74</v>
      </c>
      <c r="S220" s="18" t="s">
        <v>181</v>
      </c>
      <c r="T220" s="18">
        <v>59.7</v>
      </c>
      <c r="U220" s="18">
        <v>21</v>
      </c>
      <c r="V220" s="18">
        <v>2.84</v>
      </c>
      <c r="W220" s="18" t="s">
        <v>182</v>
      </c>
      <c r="X220" s="18">
        <v>69.6</v>
      </c>
      <c r="Y220" s="18">
        <v>21</v>
      </c>
      <c r="Z220" s="18">
        <v>3.31</v>
      </c>
      <c r="AA220" s="18" t="s">
        <v>183</v>
      </c>
      <c r="AB220" s="18">
        <v>69.9</v>
      </c>
      <c r="AC220" s="18">
        <v>21</v>
      </c>
      <c r="AD220" s="18">
        <v>3.33</v>
      </c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>
        <v>1</v>
      </c>
      <c r="AT220" s="19">
        <f t="shared" si="24"/>
        <v>1</v>
      </c>
      <c r="AU220" s="18" t="s">
        <v>249</v>
      </c>
      <c r="AV220" s="18">
        <v>2</v>
      </c>
      <c r="AW220" s="18" t="s">
        <v>186</v>
      </c>
      <c r="AX220" s="18" t="s">
        <v>877</v>
      </c>
      <c r="AY220" s="20">
        <v>32260</v>
      </c>
      <c r="AZ220" s="19">
        <v>21</v>
      </c>
      <c r="BA220" s="19" t="e">
        <f>IF(AND(#REF!&gt;2000000,#REF!&lt;=6000000),1,IF(AND(#REF!&gt;1000000,#REF!&lt;=2000000),2,IF(AND(#REF!&gt;500000,#REF!&lt;=1000000),3,IF(AND(#REF!&gt;1,#REF!&lt;=500000),4,0))))</f>
        <v>#REF!</v>
      </c>
      <c r="BB220" s="19" t="e">
        <f>IF(AND(#REF!&gt;1,#REF!&lt;=3),1,IF(AND(#REF!&gt;3,#REF!&lt;=5),2,IF(AND(#REF!&gt;5,#REF!&lt;=7),3,4)))</f>
        <v>#REF!</v>
      </c>
      <c r="BC220" s="19">
        <f t="shared" si="26"/>
        <v>4</v>
      </c>
      <c r="BD220" s="19">
        <f t="shared" si="27"/>
        <v>1</v>
      </c>
      <c r="BE220" s="19">
        <f t="shared" si="28"/>
        <v>0</v>
      </c>
      <c r="BF220" s="19" t="e">
        <f>IF(AND(#REF!&gt;100000,#REF!&lt;=300000),1,IF(AND(#REF!&gt;=50000,#REF!&lt;=100000),2,IF(AND(#REF!&gt;1,#REF!&lt;50000),3,4)))</f>
        <v>#REF!</v>
      </c>
      <c r="BG220" s="19" t="e">
        <f>IF(AND(#REF!&gt;1,#REF!&lt;=500000),3,IF(AND(#REF!&gt;500000,#REF!&lt;=100000),2,IF(AND(#REF!&gt;100000,#REF!&lt;=600000),3,0)))</f>
        <v>#REF!</v>
      </c>
      <c r="BH220" s="19">
        <f t="shared" si="29"/>
        <v>2</v>
      </c>
      <c r="BI220" s="33" t="e">
        <f t="shared" si="30"/>
        <v>#REF!</v>
      </c>
      <c r="BJ220" s="2"/>
    </row>
    <row r="221" spans="1:62" ht="18" customHeight="1">
      <c r="A221" s="49">
        <v>213</v>
      </c>
      <c r="B221" s="50" t="s">
        <v>451</v>
      </c>
      <c r="C221" s="51">
        <v>106321403315</v>
      </c>
      <c r="D221" s="52" t="s">
        <v>889</v>
      </c>
      <c r="E221" s="50" t="s">
        <v>1114</v>
      </c>
      <c r="F221" s="50" t="s">
        <v>1117</v>
      </c>
      <c r="G221" s="52" t="s">
        <v>810</v>
      </c>
      <c r="H221" s="60">
        <v>2.888983</v>
      </c>
      <c r="I221" s="41">
        <v>340.9</v>
      </c>
      <c r="J221" s="18">
        <v>118</v>
      </c>
      <c r="K221" s="18" t="s">
        <v>176</v>
      </c>
      <c r="L221" s="18">
        <v>60.8</v>
      </c>
      <c r="M221" s="18">
        <v>20</v>
      </c>
      <c r="N221" s="18">
        <v>3.04</v>
      </c>
      <c r="O221" s="18" t="s">
        <v>178</v>
      </c>
      <c r="P221" s="18">
        <v>60.1</v>
      </c>
      <c r="Q221" s="18">
        <v>20</v>
      </c>
      <c r="R221" s="18">
        <v>3.01</v>
      </c>
      <c r="S221" s="18" t="s">
        <v>930</v>
      </c>
      <c r="T221" s="18">
        <v>27.2</v>
      </c>
      <c r="U221" s="18">
        <v>10</v>
      </c>
      <c r="V221" s="18">
        <v>2.72</v>
      </c>
      <c r="W221" s="18" t="s">
        <v>181</v>
      </c>
      <c r="X221" s="18">
        <v>64.8</v>
      </c>
      <c r="Y221" s="18">
        <v>20</v>
      </c>
      <c r="Z221" s="18">
        <v>3.24</v>
      </c>
      <c r="AA221" s="18" t="s">
        <v>182</v>
      </c>
      <c r="AB221" s="18">
        <v>59.7</v>
      </c>
      <c r="AC221" s="18">
        <v>21</v>
      </c>
      <c r="AD221" s="18">
        <v>2.84</v>
      </c>
      <c r="AE221" s="18" t="s">
        <v>214</v>
      </c>
      <c r="AF221" s="18">
        <v>16.6</v>
      </c>
      <c r="AG221" s="18">
        <v>6</v>
      </c>
      <c r="AH221" s="18">
        <v>2.77</v>
      </c>
      <c r="AI221" s="18" t="s">
        <v>183</v>
      </c>
      <c r="AJ221" s="18">
        <v>51.7</v>
      </c>
      <c r="AK221" s="18">
        <v>21</v>
      </c>
      <c r="AL221" s="18">
        <v>2.46</v>
      </c>
      <c r="AM221" s="18"/>
      <c r="AN221" s="18"/>
      <c r="AO221" s="18"/>
      <c r="AP221" s="18"/>
      <c r="AQ221" s="18" t="s">
        <v>452</v>
      </c>
      <c r="AR221" s="18">
        <v>1</v>
      </c>
      <c r="AS221" s="18">
        <v>5</v>
      </c>
      <c r="AT221" s="19">
        <f t="shared" si="24"/>
        <v>6</v>
      </c>
      <c r="AU221" s="18" t="s">
        <v>185</v>
      </c>
      <c r="AV221" s="18">
        <v>5</v>
      </c>
      <c r="AW221" s="18" t="s">
        <v>186</v>
      </c>
      <c r="AX221" s="18" t="s">
        <v>232</v>
      </c>
      <c r="AY221" s="20">
        <v>32099</v>
      </c>
      <c r="AZ221" s="19">
        <v>22</v>
      </c>
      <c r="BA221" s="19" t="e">
        <f>IF(AND(#REF!&gt;2000000,#REF!&lt;=6000000),1,IF(AND(#REF!&gt;1000000,#REF!&lt;=2000000),2,IF(AND(#REF!&gt;500000,#REF!&lt;=1000000),3,IF(AND(#REF!&gt;1,#REF!&lt;=500000),4,0))))</f>
        <v>#REF!</v>
      </c>
      <c r="BB221" s="19" t="e">
        <f>IF(AND(#REF!&gt;1,#REF!&lt;=3),1,IF(AND(#REF!&gt;3,#REF!&lt;=5),2,IF(AND(#REF!&gt;5,#REF!&lt;=7),3,4)))</f>
        <v>#REF!</v>
      </c>
      <c r="BC221" s="19">
        <f t="shared" si="26"/>
        <v>3</v>
      </c>
      <c r="BD221" s="19">
        <f t="shared" si="27"/>
        <v>2</v>
      </c>
      <c r="BE221" s="19">
        <f t="shared" si="28"/>
        <v>0</v>
      </c>
      <c r="BF221" s="19" t="e">
        <f>IF(AND(#REF!&gt;100000,#REF!&lt;=300000),1,IF(AND(#REF!&gt;=50000,#REF!&lt;=100000),2,IF(AND(#REF!&gt;1,#REF!&lt;50000),3,4)))</f>
        <v>#REF!</v>
      </c>
      <c r="BG221" s="19" t="e">
        <f>IF(AND(#REF!&gt;1,#REF!&lt;=500000),3,IF(AND(#REF!&gt;500000,#REF!&lt;=100000),2,IF(AND(#REF!&gt;100000,#REF!&lt;=600000),3,0)))</f>
        <v>#REF!</v>
      </c>
      <c r="BH221" s="19">
        <f t="shared" si="29"/>
        <v>5</v>
      </c>
      <c r="BI221" s="33" t="e">
        <f t="shared" si="30"/>
        <v>#REF!</v>
      </c>
      <c r="BJ221" s="2"/>
    </row>
    <row r="222" spans="1:62" ht="18" customHeight="1">
      <c r="A222" s="49">
        <v>214</v>
      </c>
      <c r="B222" s="50" t="s">
        <v>453</v>
      </c>
      <c r="C222" s="51">
        <v>107321409701</v>
      </c>
      <c r="D222" s="52" t="s">
        <v>889</v>
      </c>
      <c r="E222" s="50" t="s">
        <v>1114</v>
      </c>
      <c r="F222" s="50" t="s">
        <v>1117</v>
      </c>
      <c r="G222" s="52" t="s">
        <v>809</v>
      </c>
      <c r="H222" s="60">
        <v>2.820967</v>
      </c>
      <c r="I222" s="41">
        <v>121.2</v>
      </c>
      <c r="J222" s="18">
        <v>40</v>
      </c>
      <c r="K222" s="18" t="s">
        <v>181</v>
      </c>
      <c r="L222" s="18">
        <v>59.5</v>
      </c>
      <c r="M222" s="18">
        <v>20</v>
      </c>
      <c r="N222" s="18">
        <v>2.98</v>
      </c>
      <c r="O222" s="18" t="s">
        <v>182</v>
      </c>
      <c r="P222" s="18">
        <v>61.7</v>
      </c>
      <c r="Q222" s="18">
        <v>20</v>
      </c>
      <c r="R222" s="18">
        <v>3.09</v>
      </c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>
        <v>12</v>
      </c>
      <c r="AT222" s="19">
        <f t="shared" si="24"/>
        <v>12</v>
      </c>
      <c r="AU222" s="18" t="s">
        <v>185</v>
      </c>
      <c r="AV222" s="18">
        <v>5</v>
      </c>
      <c r="AW222" s="18" t="s">
        <v>918</v>
      </c>
      <c r="AX222" s="18" t="s">
        <v>877</v>
      </c>
      <c r="AY222" s="20">
        <v>32549</v>
      </c>
      <c r="AZ222" s="19">
        <v>20</v>
      </c>
      <c r="BA222" s="19" t="e">
        <f>IF(AND(#REF!&gt;2000000,#REF!&lt;=6000000),1,IF(AND(#REF!&gt;1000000,#REF!&lt;=2000000),2,IF(AND(#REF!&gt;500000,#REF!&lt;=1000000),3,IF(AND(#REF!&gt;1,#REF!&lt;=500000),4,0))))</f>
        <v>#REF!</v>
      </c>
      <c r="BB222" s="19" t="e">
        <f>IF(AND(#REF!&gt;1,#REF!&lt;=3),1,IF(AND(#REF!&gt;3,#REF!&lt;=5),2,IF(AND(#REF!&gt;5,#REF!&lt;=7),3,4)))</f>
        <v>#REF!</v>
      </c>
      <c r="BC222" s="19">
        <f t="shared" si="26"/>
        <v>3</v>
      </c>
      <c r="BD222" s="19">
        <f t="shared" si="27"/>
        <v>3</v>
      </c>
      <c r="BE222" s="19">
        <f t="shared" si="28"/>
        <v>0</v>
      </c>
      <c r="BF222" s="19" t="e">
        <f>IF(AND(#REF!&gt;100000,#REF!&lt;=300000),1,IF(AND(#REF!&gt;=50000,#REF!&lt;=100000),2,IF(AND(#REF!&gt;1,#REF!&lt;50000),3,4)))</f>
        <v>#REF!</v>
      </c>
      <c r="BG222" s="19" t="e">
        <f>IF(AND(#REF!&gt;1,#REF!&lt;=500000),3,IF(AND(#REF!&gt;500000,#REF!&lt;=100000),2,IF(AND(#REF!&gt;100000,#REF!&lt;=600000),3,0)))</f>
        <v>#REF!</v>
      </c>
      <c r="BH222" s="19">
        <f t="shared" si="29"/>
        <v>5</v>
      </c>
      <c r="BI222" s="33" t="e">
        <f t="shared" si="30"/>
        <v>#REF!</v>
      </c>
      <c r="BJ222" s="2"/>
    </row>
    <row r="223" spans="1:62" ht="18" customHeight="1">
      <c r="A223" s="49">
        <v>215</v>
      </c>
      <c r="B223" s="50" t="s">
        <v>454</v>
      </c>
      <c r="C223" s="51">
        <v>106321403336</v>
      </c>
      <c r="D223" s="52" t="s">
        <v>889</v>
      </c>
      <c r="E223" s="50" t="s">
        <v>1114</v>
      </c>
      <c r="F223" s="50" t="s">
        <v>1117</v>
      </c>
      <c r="G223" s="52" t="s">
        <v>810</v>
      </c>
      <c r="H223" s="60">
        <v>3.076</v>
      </c>
      <c r="I223" s="41">
        <v>299.6</v>
      </c>
      <c r="J223" s="18">
        <v>98</v>
      </c>
      <c r="K223" s="18" t="s">
        <v>176</v>
      </c>
      <c r="L223" s="18">
        <v>63.2</v>
      </c>
      <c r="M223" s="18">
        <v>20</v>
      </c>
      <c r="N223" s="18">
        <v>3.16</v>
      </c>
      <c r="O223" s="18" t="s">
        <v>178</v>
      </c>
      <c r="P223" s="18">
        <v>58.7</v>
      </c>
      <c r="Q223" s="18">
        <v>20</v>
      </c>
      <c r="R223" s="18">
        <v>2.94</v>
      </c>
      <c r="S223" s="18" t="s">
        <v>181</v>
      </c>
      <c r="T223" s="18">
        <v>63.3</v>
      </c>
      <c r="U223" s="18">
        <v>20</v>
      </c>
      <c r="V223" s="18">
        <v>3.17</v>
      </c>
      <c r="W223" s="18" t="s">
        <v>182</v>
      </c>
      <c r="X223" s="18">
        <v>60.5</v>
      </c>
      <c r="Y223" s="18">
        <v>21</v>
      </c>
      <c r="Z223" s="18">
        <v>2.88</v>
      </c>
      <c r="AA223" s="18" t="s">
        <v>183</v>
      </c>
      <c r="AB223" s="18">
        <v>53.9</v>
      </c>
      <c r="AC223" s="18">
        <v>17</v>
      </c>
      <c r="AD223" s="18">
        <v>3.17</v>
      </c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>
        <v>1</v>
      </c>
      <c r="AT223" s="19">
        <f t="shared" si="24"/>
        <v>1</v>
      </c>
      <c r="AU223" s="18" t="s">
        <v>369</v>
      </c>
      <c r="AV223" s="18">
        <v>2</v>
      </c>
      <c r="AW223" s="18" t="s">
        <v>186</v>
      </c>
      <c r="AX223" s="18" t="s">
        <v>882</v>
      </c>
      <c r="AY223" s="20">
        <v>32214</v>
      </c>
      <c r="AZ223" s="19">
        <v>21</v>
      </c>
      <c r="BA223" s="19" t="e">
        <f>IF(AND(#REF!&gt;2000000,#REF!&lt;=6000000),1,IF(AND(#REF!&gt;1000000,#REF!&lt;=2000000),2,IF(AND(#REF!&gt;500000,#REF!&lt;=1000000),3,IF(AND(#REF!&gt;1,#REF!&lt;=500000),4,0))))</f>
        <v>#REF!</v>
      </c>
      <c r="BB223" s="19" t="e">
        <f>IF(AND(#REF!&gt;1,#REF!&lt;=3),1,IF(AND(#REF!&gt;3,#REF!&lt;=5),2,IF(AND(#REF!&gt;5,#REF!&lt;=7),3,4)))</f>
        <v>#REF!</v>
      </c>
      <c r="BC223" s="19">
        <f t="shared" si="26"/>
        <v>3</v>
      </c>
      <c r="BD223" s="19">
        <f t="shared" si="27"/>
        <v>1</v>
      </c>
      <c r="BE223" s="19">
        <f t="shared" si="28"/>
        <v>0</v>
      </c>
      <c r="BF223" s="19" t="e">
        <f>IF(AND(#REF!&gt;100000,#REF!&lt;=300000),1,IF(AND(#REF!&gt;=50000,#REF!&lt;=100000),2,IF(AND(#REF!&gt;1,#REF!&lt;50000),3,4)))</f>
        <v>#REF!</v>
      </c>
      <c r="BG223" s="19" t="e">
        <f>IF(AND(#REF!&gt;1,#REF!&lt;=500000),3,IF(AND(#REF!&gt;500000,#REF!&lt;=100000),2,IF(AND(#REF!&gt;100000,#REF!&lt;=600000),3,0)))</f>
        <v>#REF!</v>
      </c>
      <c r="BH223" s="19">
        <f t="shared" si="29"/>
        <v>2</v>
      </c>
      <c r="BI223" s="33" t="e">
        <f t="shared" si="30"/>
        <v>#REF!</v>
      </c>
      <c r="BJ223" s="2"/>
    </row>
    <row r="224" spans="1:62" ht="18" customHeight="1">
      <c r="A224" s="49">
        <v>216</v>
      </c>
      <c r="B224" s="50" t="s">
        <v>455</v>
      </c>
      <c r="C224" s="51">
        <v>106321400553</v>
      </c>
      <c r="D224" s="52" t="s">
        <v>197</v>
      </c>
      <c r="E224" s="50" t="s">
        <v>1114</v>
      </c>
      <c r="F224" s="50" t="s">
        <v>1117</v>
      </c>
      <c r="G224" s="52" t="s">
        <v>810</v>
      </c>
      <c r="H224" s="60">
        <v>3.051351</v>
      </c>
      <c r="I224" s="41">
        <v>329.7</v>
      </c>
      <c r="J224" s="18">
        <v>111</v>
      </c>
      <c r="K224" s="18" t="s">
        <v>176</v>
      </c>
      <c r="L224" s="18">
        <v>68.5</v>
      </c>
      <c r="M224" s="18">
        <v>20</v>
      </c>
      <c r="N224" s="18">
        <v>3.43</v>
      </c>
      <c r="O224" s="18" t="s">
        <v>178</v>
      </c>
      <c r="P224" s="18">
        <v>67.5</v>
      </c>
      <c r="Q224" s="18">
        <v>20</v>
      </c>
      <c r="R224" s="18">
        <v>3.38</v>
      </c>
      <c r="S224" s="18" t="s">
        <v>930</v>
      </c>
      <c r="T224" s="18">
        <v>13.5</v>
      </c>
      <c r="U224" s="18">
        <v>5</v>
      </c>
      <c r="V224" s="18">
        <v>2.7</v>
      </c>
      <c r="W224" s="18" t="s">
        <v>181</v>
      </c>
      <c r="X224" s="18">
        <v>34.9</v>
      </c>
      <c r="Y224" s="18">
        <v>14</v>
      </c>
      <c r="Z224" s="18">
        <v>2.49</v>
      </c>
      <c r="AA224" s="18" t="s">
        <v>182</v>
      </c>
      <c r="AB224" s="18">
        <v>69.7</v>
      </c>
      <c r="AC224" s="18">
        <v>21</v>
      </c>
      <c r="AD224" s="18">
        <v>3.32</v>
      </c>
      <c r="AE224" s="18" t="s">
        <v>214</v>
      </c>
      <c r="AF224" s="18">
        <v>24.2</v>
      </c>
      <c r="AG224" s="18">
        <v>10</v>
      </c>
      <c r="AH224" s="18">
        <v>2.42</v>
      </c>
      <c r="AI224" s="18" t="s">
        <v>183</v>
      </c>
      <c r="AJ224" s="18">
        <v>51.4</v>
      </c>
      <c r="AK224" s="18">
        <v>21</v>
      </c>
      <c r="AL224" s="18">
        <v>2.45</v>
      </c>
      <c r="AM224" s="18"/>
      <c r="AN224" s="18"/>
      <c r="AO224" s="18"/>
      <c r="AP224" s="18"/>
      <c r="AQ224" s="18"/>
      <c r="AR224" s="18"/>
      <c r="AS224" s="18">
        <v>5</v>
      </c>
      <c r="AT224" s="19">
        <f t="shared" si="24"/>
        <v>5</v>
      </c>
      <c r="AU224" s="18" t="s">
        <v>215</v>
      </c>
      <c r="AV224" s="18">
        <v>2</v>
      </c>
      <c r="AW224" s="18" t="s">
        <v>186</v>
      </c>
      <c r="AX224" s="18" t="s">
        <v>524</v>
      </c>
      <c r="AY224" s="20">
        <v>32314</v>
      </c>
      <c r="AZ224" s="19">
        <v>21</v>
      </c>
      <c r="BA224" s="19" t="e">
        <f>IF(AND(#REF!&gt;2000000,#REF!&lt;=6000000),1,IF(AND(#REF!&gt;1000000,#REF!&lt;=2000000),2,IF(AND(#REF!&gt;500000,#REF!&lt;=1000000),3,IF(AND(#REF!&gt;1,#REF!&lt;=500000),4,0))))</f>
        <v>#REF!</v>
      </c>
      <c r="BB224" s="19" t="e">
        <f>IF(AND(#REF!&gt;1,#REF!&lt;=3),1,IF(AND(#REF!&gt;3,#REF!&lt;=5),2,IF(AND(#REF!&gt;5,#REF!&lt;=7),3,4)))</f>
        <v>#REF!</v>
      </c>
      <c r="BC224" s="19">
        <f t="shared" si="26"/>
        <v>3</v>
      </c>
      <c r="BD224" s="19">
        <f t="shared" si="27"/>
        <v>1</v>
      </c>
      <c r="BE224" s="19">
        <f t="shared" si="28"/>
        <v>0</v>
      </c>
      <c r="BF224" s="19" t="e">
        <f>IF(AND(#REF!&gt;100000,#REF!&lt;=300000),1,IF(AND(#REF!&gt;=50000,#REF!&lt;=100000),2,IF(AND(#REF!&gt;1,#REF!&lt;50000),3,4)))</f>
        <v>#REF!</v>
      </c>
      <c r="BG224" s="19" t="e">
        <f>IF(AND(#REF!&gt;1,#REF!&lt;=500000),3,IF(AND(#REF!&gt;500000,#REF!&lt;=100000),2,IF(AND(#REF!&gt;100000,#REF!&lt;=600000),3,0)))</f>
        <v>#REF!</v>
      </c>
      <c r="BH224" s="19">
        <f t="shared" si="29"/>
        <v>2</v>
      </c>
      <c r="BI224" s="33" t="e">
        <f t="shared" si="30"/>
        <v>#REF!</v>
      </c>
      <c r="BJ224" s="2"/>
    </row>
    <row r="225" spans="1:62" ht="18" customHeight="1">
      <c r="A225" s="49">
        <v>217</v>
      </c>
      <c r="B225" s="50" t="s">
        <v>456</v>
      </c>
      <c r="C225" s="51">
        <v>105321481204</v>
      </c>
      <c r="D225" s="52" t="s">
        <v>889</v>
      </c>
      <c r="E225" s="50" t="s">
        <v>1114</v>
      </c>
      <c r="F225" s="50" t="s">
        <v>1117</v>
      </c>
      <c r="G225" s="52" t="s">
        <v>811</v>
      </c>
      <c r="H225" s="60">
        <v>3.170198</v>
      </c>
      <c r="I225" s="41">
        <v>458.9</v>
      </c>
      <c r="J225" s="18">
        <v>145</v>
      </c>
      <c r="K225" s="18" t="s">
        <v>171</v>
      </c>
      <c r="L225" s="18">
        <v>56</v>
      </c>
      <c r="M225" s="18">
        <v>19</v>
      </c>
      <c r="N225" s="18">
        <v>2.95</v>
      </c>
      <c r="O225" s="18" t="s">
        <v>174</v>
      </c>
      <c r="P225" s="18">
        <v>54.6</v>
      </c>
      <c r="Q225" s="18">
        <v>19</v>
      </c>
      <c r="R225" s="18">
        <v>2.87</v>
      </c>
      <c r="S225" s="18" t="s">
        <v>176</v>
      </c>
      <c r="T225" s="18">
        <v>66.8</v>
      </c>
      <c r="U225" s="18">
        <v>22</v>
      </c>
      <c r="V225" s="18">
        <v>3.04</v>
      </c>
      <c r="W225" s="18" t="s">
        <v>178</v>
      </c>
      <c r="X225" s="18">
        <v>69.7</v>
      </c>
      <c r="Y225" s="18">
        <v>22</v>
      </c>
      <c r="Z225" s="18">
        <v>3.17</v>
      </c>
      <c r="AA225" s="18" t="s">
        <v>930</v>
      </c>
      <c r="AB225" s="18">
        <v>33.9</v>
      </c>
      <c r="AC225" s="18">
        <v>9</v>
      </c>
      <c r="AD225" s="18">
        <v>3.77</v>
      </c>
      <c r="AE225" s="18" t="s">
        <v>181</v>
      </c>
      <c r="AF225" s="18">
        <v>65.2</v>
      </c>
      <c r="AG225" s="18">
        <v>20</v>
      </c>
      <c r="AH225" s="18">
        <v>3.26</v>
      </c>
      <c r="AI225" s="18" t="s">
        <v>182</v>
      </c>
      <c r="AJ225" s="18">
        <v>67.1</v>
      </c>
      <c r="AK225" s="18">
        <v>22</v>
      </c>
      <c r="AL225" s="18">
        <v>3.05</v>
      </c>
      <c r="AM225" s="18" t="s">
        <v>214</v>
      </c>
      <c r="AN225" s="18">
        <v>16</v>
      </c>
      <c r="AO225" s="18">
        <v>4</v>
      </c>
      <c r="AP225" s="18">
        <v>4</v>
      </c>
      <c r="AQ225" s="18" t="s">
        <v>457</v>
      </c>
      <c r="AR225" s="18">
        <v>1</v>
      </c>
      <c r="AS225" s="18">
        <v>5</v>
      </c>
      <c r="AT225" s="19">
        <f t="shared" si="24"/>
        <v>6</v>
      </c>
      <c r="AU225" s="18" t="s">
        <v>938</v>
      </c>
      <c r="AV225" s="18">
        <v>5</v>
      </c>
      <c r="AW225" s="18" t="s">
        <v>186</v>
      </c>
      <c r="AX225" s="18" t="s">
        <v>882</v>
      </c>
      <c r="AY225" s="20">
        <v>32014</v>
      </c>
      <c r="AZ225" s="19">
        <v>22</v>
      </c>
      <c r="BA225" s="19" t="e">
        <f>IF(AND(#REF!&gt;2000000,#REF!&lt;=6000000),1,IF(AND(#REF!&gt;1000000,#REF!&lt;=2000000),2,IF(AND(#REF!&gt;500000,#REF!&lt;=1000000),3,IF(AND(#REF!&gt;1,#REF!&lt;=500000),4,0))))</f>
        <v>#REF!</v>
      </c>
      <c r="BB225" s="19" t="e">
        <f>IF(AND(#REF!&gt;1,#REF!&lt;=3),1,IF(AND(#REF!&gt;3,#REF!&lt;=5),2,IF(AND(#REF!&gt;5,#REF!&lt;=7),3,4)))</f>
        <v>#REF!</v>
      </c>
      <c r="BC225" s="19">
        <f t="shared" si="26"/>
        <v>3</v>
      </c>
      <c r="BD225" s="19">
        <f t="shared" si="27"/>
        <v>2</v>
      </c>
      <c r="BE225" s="19">
        <f t="shared" si="28"/>
        <v>0</v>
      </c>
      <c r="BF225" s="19" t="e">
        <f>IF(AND(#REF!&gt;100000,#REF!&lt;=300000),1,IF(AND(#REF!&gt;=50000,#REF!&lt;=100000),2,IF(AND(#REF!&gt;1,#REF!&lt;50000),3,4)))</f>
        <v>#REF!</v>
      </c>
      <c r="BG225" s="19" t="e">
        <f>IF(AND(#REF!&gt;1,#REF!&lt;=500000),3,IF(AND(#REF!&gt;500000,#REF!&lt;=100000),2,IF(AND(#REF!&gt;100000,#REF!&lt;=600000),3,0)))</f>
        <v>#REF!</v>
      </c>
      <c r="BH225" s="19">
        <f t="shared" si="29"/>
        <v>5</v>
      </c>
      <c r="BI225" s="33" t="e">
        <f t="shared" si="30"/>
        <v>#REF!</v>
      </c>
      <c r="BJ225" s="2"/>
    </row>
    <row r="226" spans="1:62" ht="18" customHeight="1">
      <c r="A226" s="49">
        <v>218</v>
      </c>
      <c r="B226" s="50" t="s">
        <v>458</v>
      </c>
      <c r="C226" s="51">
        <v>106321400549</v>
      </c>
      <c r="D226" s="52" t="s">
        <v>889</v>
      </c>
      <c r="E226" s="50" t="s">
        <v>1114</v>
      </c>
      <c r="F226" s="50" t="s">
        <v>1117</v>
      </c>
      <c r="G226" s="52" t="s">
        <v>810</v>
      </c>
      <c r="H226" s="60">
        <v>2.952892</v>
      </c>
      <c r="I226" s="41">
        <v>357.3</v>
      </c>
      <c r="J226" s="18">
        <v>121</v>
      </c>
      <c r="K226" s="18" t="s">
        <v>176</v>
      </c>
      <c r="L226" s="18">
        <v>51.8</v>
      </c>
      <c r="M226" s="18">
        <v>20</v>
      </c>
      <c r="N226" s="18">
        <v>2.59</v>
      </c>
      <c r="O226" s="18" t="s">
        <v>178</v>
      </c>
      <c r="P226" s="18">
        <v>61.4</v>
      </c>
      <c r="Q226" s="18">
        <v>20</v>
      </c>
      <c r="R226" s="18">
        <v>3.07</v>
      </c>
      <c r="S226" s="18" t="s">
        <v>930</v>
      </c>
      <c r="T226" s="18">
        <v>21</v>
      </c>
      <c r="U226" s="18">
        <v>6</v>
      </c>
      <c r="V226" s="18">
        <v>3.5</v>
      </c>
      <c r="W226" s="18" t="s">
        <v>181</v>
      </c>
      <c r="X226" s="18">
        <v>59.3</v>
      </c>
      <c r="Y226" s="18">
        <v>22</v>
      </c>
      <c r="Z226" s="18">
        <v>2.7</v>
      </c>
      <c r="AA226" s="18" t="s">
        <v>182</v>
      </c>
      <c r="AB226" s="18">
        <v>71.4</v>
      </c>
      <c r="AC226" s="18">
        <v>22</v>
      </c>
      <c r="AD226" s="18">
        <v>3.25</v>
      </c>
      <c r="AE226" s="18" t="s">
        <v>214</v>
      </c>
      <c r="AF226" s="18">
        <v>24</v>
      </c>
      <c r="AG226" s="18">
        <v>9</v>
      </c>
      <c r="AH226" s="18">
        <v>2.67</v>
      </c>
      <c r="AI226" s="18" t="s">
        <v>183</v>
      </c>
      <c r="AJ226" s="18">
        <v>68.4</v>
      </c>
      <c r="AK226" s="18">
        <v>22</v>
      </c>
      <c r="AL226" s="18">
        <v>3.11</v>
      </c>
      <c r="AM226" s="18"/>
      <c r="AN226" s="18"/>
      <c r="AO226" s="18"/>
      <c r="AP226" s="18"/>
      <c r="AQ226" s="18"/>
      <c r="AR226" s="18"/>
      <c r="AS226" s="18">
        <v>1</v>
      </c>
      <c r="AT226" s="19">
        <f t="shared" si="24"/>
        <v>1</v>
      </c>
      <c r="AU226" s="18" t="s">
        <v>459</v>
      </c>
      <c r="AV226" s="18">
        <v>5</v>
      </c>
      <c r="AW226" s="18" t="s">
        <v>186</v>
      </c>
      <c r="AX226" s="18" t="s">
        <v>524</v>
      </c>
      <c r="AY226" s="20">
        <v>31846</v>
      </c>
      <c r="AZ226" s="19">
        <v>22</v>
      </c>
      <c r="BA226" s="19" t="e">
        <f>IF(AND(#REF!&gt;2000000,#REF!&lt;=6000000),1,IF(AND(#REF!&gt;1000000,#REF!&lt;=2000000),2,IF(AND(#REF!&gt;500000,#REF!&lt;=1000000),3,IF(AND(#REF!&gt;1,#REF!&lt;=500000),4,0))))</f>
        <v>#REF!</v>
      </c>
      <c r="BB226" s="19" t="e">
        <f>IF(AND(#REF!&gt;1,#REF!&lt;=3),1,IF(AND(#REF!&gt;3,#REF!&lt;=5),2,IF(AND(#REF!&gt;5,#REF!&lt;=7),3,4)))</f>
        <v>#REF!</v>
      </c>
      <c r="BC226" s="19">
        <f t="shared" si="26"/>
        <v>3</v>
      </c>
      <c r="BD226" s="19">
        <f t="shared" si="27"/>
        <v>1</v>
      </c>
      <c r="BE226" s="19">
        <f t="shared" si="28"/>
        <v>0</v>
      </c>
      <c r="BF226" s="19" t="e">
        <f>IF(AND(#REF!&gt;100000,#REF!&lt;=300000),1,IF(AND(#REF!&gt;=50000,#REF!&lt;=100000),2,IF(AND(#REF!&gt;1,#REF!&lt;50000),3,4)))</f>
        <v>#REF!</v>
      </c>
      <c r="BG226" s="19" t="e">
        <f>IF(AND(#REF!&gt;1,#REF!&lt;=500000),3,IF(AND(#REF!&gt;500000,#REF!&lt;=100000),2,IF(AND(#REF!&gt;100000,#REF!&lt;=600000),3,0)))</f>
        <v>#REF!</v>
      </c>
      <c r="BH226" s="19">
        <f t="shared" si="29"/>
        <v>5</v>
      </c>
      <c r="BI226" s="33" t="e">
        <f t="shared" si="30"/>
        <v>#REF!</v>
      </c>
      <c r="BJ226" s="2"/>
    </row>
    <row r="227" spans="1:62" ht="18" customHeight="1">
      <c r="A227" s="49">
        <v>219</v>
      </c>
      <c r="B227" s="50" t="s">
        <v>460</v>
      </c>
      <c r="C227" s="51">
        <v>108321417081</v>
      </c>
      <c r="D227" s="52" t="s">
        <v>889</v>
      </c>
      <c r="E227" s="50" t="s">
        <v>1114</v>
      </c>
      <c r="F227" s="50" t="s">
        <v>1117</v>
      </c>
      <c r="G227" s="52" t="s">
        <v>808</v>
      </c>
      <c r="H227" s="60">
        <v>3.325</v>
      </c>
      <c r="I227" s="41">
        <v>66.5</v>
      </c>
      <c r="J227" s="18">
        <v>20</v>
      </c>
      <c r="K227" s="18" t="s">
        <v>183</v>
      </c>
      <c r="L227" s="18">
        <v>66.5</v>
      </c>
      <c r="M227" s="18">
        <v>20</v>
      </c>
      <c r="N227" s="18">
        <v>3.33</v>
      </c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>
        <v>1</v>
      </c>
      <c r="AT227" s="19">
        <f t="shared" si="24"/>
        <v>1</v>
      </c>
      <c r="AU227" s="18" t="s">
        <v>185</v>
      </c>
      <c r="AV227" s="18">
        <v>5</v>
      </c>
      <c r="AW227" s="18" t="s">
        <v>186</v>
      </c>
      <c r="AX227" s="18" t="s">
        <v>878</v>
      </c>
      <c r="AY227" s="20">
        <v>33000</v>
      </c>
      <c r="AZ227" s="19">
        <v>19</v>
      </c>
      <c r="BA227" s="19" t="e">
        <f>IF(AND(#REF!&gt;2000000,#REF!&lt;=6000000),1,IF(AND(#REF!&gt;1000000,#REF!&lt;=2000000),2,IF(AND(#REF!&gt;500000,#REF!&lt;=1000000),3,IF(AND(#REF!&gt;1,#REF!&lt;=500000),4,0))))</f>
        <v>#REF!</v>
      </c>
      <c r="BB227" s="19" t="e">
        <f>IF(AND(#REF!&gt;1,#REF!&lt;=3),1,IF(AND(#REF!&gt;3,#REF!&lt;=5),2,IF(AND(#REF!&gt;5,#REF!&lt;=7),3,4)))</f>
        <v>#REF!</v>
      </c>
      <c r="BC227" s="19">
        <f t="shared" si="26"/>
        <v>4</v>
      </c>
      <c r="BD227" s="19">
        <f t="shared" si="27"/>
        <v>1</v>
      </c>
      <c r="BE227" s="19">
        <f t="shared" si="28"/>
        <v>0</v>
      </c>
      <c r="BF227" s="19" t="e">
        <f>IF(AND(#REF!&gt;100000,#REF!&lt;=300000),1,IF(AND(#REF!&gt;=50000,#REF!&lt;=100000),2,IF(AND(#REF!&gt;1,#REF!&lt;50000),3,4)))</f>
        <v>#REF!</v>
      </c>
      <c r="BG227" s="19" t="e">
        <f>IF(AND(#REF!&gt;1,#REF!&lt;=500000),3,IF(AND(#REF!&gt;500000,#REF!&lt;=100000),2,IF(AND(#REF!&gt;100000,#REF!&lt;=600000),3,0)))</f>
        <v>#REF!</v>
      </c>
      <c r="BH227" s="19">
        <f t="shared" si="29"/>
        <v>5</v>
      </c>
      <c r="BI227" s="33" t="e">
        <f t="shared" si="30"/>
        <v>#REF!</v>
      </c>
      <c r="BJ227" s="2"/>
    </row>
    <row r="228" spans="1:62" ht="18" customHeight="1">
      <c r="A228" s="49">
        <v>220</v>
      </c>
      <c r="B228" s="50" t="s">
        <v>461</v>
      </c>
      <c r="C228" s="51">
        <v>106321403333</v>
      </c>
      <c r="D228" s="52" t="s">
        <v>889</v>
      </c>
      <c r="E228" s="50" t="s">
        <v>1114</v>
      </c>
      <c r="F228" s="50" t="s">
        <v>1117</v>
      </c>
      <c r="G228" s="52" t="s">
        <v>810</v>
      </c>
      <c r="H228" s="60">
        <v>3</v>
      </c>
      <c r="I228" s="41">
        <v>277</v>
      </c>
      <c r="J228" s="18">
        <v>95</v>
      </c>
      <c r="K228" s="18" t="s">
        <v>176</v>
      </c>
      <c r="L228" s="18" t="s">
        <v>897</v>
      </c>
      <c r="M228" s="18">
        <v>20</v>
      </c>
      <c r="N228" s="18" t="s">
        <v>955</v>
      </c>
      <c r="O228" s="18" t="s">
        <v>178</v>
      </c>
      <c r="P228" s="18" t="s">
        <v>914</v>
      </c>
      <c r="Q228" s="18">
        <v>20</v>
      </c>
      <c r="R228" s="18" t="s">
        <v>961</v>
      </c>
      <c r="S228" s="18" t="s">
        <v>930</v>
      </c>
      <c r="T228" s="18" t="s">
        <v>462</v>
      </c>
      <c r="U228" s="18">
        <v>9</v>
      </c>
      <c r="V228" s="18" t="s">
        <v>558</v>
      </c>
      <c r="W228" s="18" t="s">
        <v>181</v>
      </c>
      <c r="X228" s="18" t="s">
        <v>528</v>
      </c>
      <c r="Y228" s="18">
        <v>18</v>
      </c>
      <c r="Z228" s="18" t="s">
        <v>558</v>
      </c>
      <c r="AA228" s="18" t="s">
        <v>182</v>
      </c>
      <c r="AB228" s="18">
        <v>66</v>
      </c>
      <c r="AC228" s="18">
        <v>22</v>
      </c>
      <c r="AD228" s="18">
        <v>3</v>
      </c>
      <c r="AE228" s="18" t="s">
        <v>214</v>
      </c>
      <c r="AF228" s="18" t="s">
        <v>463</v>
      </c>
      <c r="AG228" s="18">
        <v>6</v>
      </c>
      <c r="AH228" s="18">
        <v>2</v>
      </c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>
        <v>4</v>
      </c>
      <c r="AT228" s="19">
        <f t="shared" si="24"/>
        <v>4</v>
      </c>
      <c r="AU228" s="18" t="s">
        <v>217</v>
      </c>
      <c r="AV228" s="18">
        <v>5</v>
      </c>
      <c r="AW228" s="18" t="s">
        <v>186</v>
      </c>
      <c r="AX228" s="18" t="s">
        <v>882</v>
      </c>
      <c r="AY228" s="20">
        <v>31842</v>
      </c>
      <c r="AZ228" s="19">
        <v>22</v>
      </c>
      <c r="BA228" s="19" t="e">
        <f>IF(AND(#REF!&gt;2000000,#REF!&lt;=6000000),1,IF(AND(#REF!&gt;1000000,#REF!&lt;=2000000),2,IF(AND(#REF!&gt;500000,#REF!&lt;=1000000),3,IF(AND(#REF!&gt;1,#REF!&lt;=500000),4,0))))</f>
        <v>#REF!</v>
      </c>
      <c r="BB228" s="19" t="e">
        <f>IF(AND(#REF!&gt;1,#REF!&lt;=3),1,IF(AND(#REF!&gt;3,#REF!&lt;=5),2,IF(AND(#REF!&gt;5,#REF!&lt;=7),3,4)))</f>
        <v>#REF!</v>
      </c>
      <c r="BC228" s="19">
        <f t="shared" si="26"/>
        <v>3</v>
      </c>
      <c r="BD228" s="19">
        <f t="shared" si="27"/>
        <v>1</v>
      </c>
      <c r="BE228" s="19">
        <f t="shared" si="28"/>
        <v>0</v>
      </c>
      <c r="BF228" s="19" t="e">
        <f>IF(AND(#REF!&gt;100000,#REF!&lt;=300000),1,IF(AND(#REF!&gt;=50000,#REF!&lt;=100000),2,IF(AND(#REF!&gt;1,#REF!&lt;50000),3,4)))</f>
        <v>#REF!</v>
      </c>
      <c r="BG228" s="19" t="e">
        <f>IF(AND(#REF!&gt;1,#REF!&lt;=500000),3,IF(AND(#REF!&gt;500000,#REF!&lt;=100000),2,IF(AND(#REF!&gt;100000,#REF!&lt;=600000),3,0)))</f>
        <v>#REF!</v>
      </c>
      <c r="BH228" s="19">
        <f t="shared" si="29"/>
        <v>5</v>
      </c>
      <c r="BI228" s="33" t="e">
        <f t="shared" si="30"/>
        <v>#REF!</v>
      </c>
      <c r="BJ228" s="2"/>
    </row>
    <row r="229" spans="1:62" ht="18" customHeight="1">
      <c r="A229" s="49">
        <v>221</v>
      </c>
      <c r="B229" s="50" t="s">
        <v>464</v>
      </c>
      <c r="C229" s="51">
        <v>106321403344</v>
      </c>
      <c r="D229" s="52" t="s">
        <v>889</v>
      </c>
      <c r="E229" s="50" t="s">
        <v>1114</v>
      </c>
      <c r="F229" s="50" t="s">
        <v>1117</v>
      </c>
      <c r="G229" s="52" t="s">
        <v>810</v>
      </c>
      <c r="H229" s="60">
        <v>3.115463</v>
      </c>
      <c r="I229" s="41">
        <v>283.4</v>
      </c>
      <c r="J229" s="18">
        <v>95</v>
      </c>
      <c r="K229" s="18" t="s">
        <v>176</v>
      </c>
      <c r="L229" s="18">
        <v>59</v>
      </c>
      <c r="M229" s="18">
        <v>20</v>
      </c>
      <c r="N229" s="18">
        <v>2.95</v>
      </c>
      <c r="O229" s="18" t="s">
        <v>178</v>
      </c>
      <c r="P229" s="18">
        <v>66.2</v>
      </c>
      <c r="Q229" s="18">
        <v>20</v>
      </c>
      <c r="R229" s="18">
        <v>3.31</v>
      </c>
      <c r="S229" s="18" t="s">
        <v>181</v>
      </c>
      <c r="T229" s="18">
        <v>59.1</v>
      </c>
      <c r="U229" s="18">
        <v>20</v>
      </c>
      <c r="V229" s="18">
        <v>2.96</v>
      </c>
      <c r="W229" s="18" t="s">
        <v>182</v>
      </c>
      <c r="X229" s="18">
        <v>61.2</v>
      </c>
      <c r="Y229" s="18">
        <v>20</v>
      </c>
      <c r="Z229" s="18">
        <v>3.06</v>
      </c>
      <c r="AA229" s="18" t="s">
        <v>183</v>
      </c>
      <c r="AB229" s="18">
        <v>37.9</v>
      </c>
      <c r="AC229" s="18">
        <v>15</v>
      </c>
      <c r="AD229" s="18">
        <v>2.53</v>
      </c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>
        <v>2</v>
      </c>
      <c r="AT229" s="19">
        <f t="shared" si="24"/>
        <v>2</v>
      </c>
      <c r="AU229" s="18" t="s">
        <v>938</v>
      </c>
      <c r="AV229" s="18">
        <v>5</v>
      </c>
      <c r="AW229" s="18" t="s">
        <v>186</v>
      </c>
      <c r="AX229" s="18" t="s">
        <v>222</v>
      </c>
      <c r="AY229" s="20">
        <v>32014</v>
      </c>
      <c r="AZ229" s="19">
        <v>22</v>
      </c>
      <c r="BA229" s="19" t="e">
        <f>IF(AND(#REF!&gt;2000000,#REF!&lt;=6000000),1,IF(AND(#REF!&gt;1000000,#REF!&lt;=2000000),2,IF(AND(#REF!&gt;500000,#REF!&lt;=1000000),3,IF(AND(#REF!&gt;1,#REF!&lt;=500000),4,0))))</f>
        <v>#REF!</v>
      </c>
      <c r="BB229" s="19" t="e">
        <f>IF(AND(#REF!&gt;1,#REF!&lt;=3),1,IF(AND(#REF!&gt;3,#REF!&lt;=5),2,IF(AND(#REF!&gt;5,#REF!&lt;=7),3,4)))</f>
        <v>#REF!</v>
      </c>
      <c r="BC229" s="19">
        <f t="shared" si="26"/>
        <v>3</v>
      </c>
      <c r="BD229" s="19">
        <f t="shared" si="27"/>
        <v>1</v>
      </c>
      <c r="BE229" s="19">
        <f t="shared" si="28"/>
        <v>0</v>
      </c>
      <c r="BF229" s="19" t="e">
        <f>IF(AND(#REF!&gt;100000,#REF!&lt;=300000),1,IF(AND(#REF!&gt;=50000,#REF!&lt;=100000),2,IF(AND(#REF!&gt;1,#REF!&lt;50000),3,4)))</f>
        <v>#REF!</v>
      </c>
      <c r="BG229" s="19" t="e">
        <f>IF(AND(#REF!&gt;1,#REF!&lt;=500000),3,IF(AND(#REF!&gt;500000,#REF!&lt;=100000),2,IF(AND(#REF!&gt;100000,#REF!&lt;=600000),3,0)))</f>
        <v>#REF!</v>
      </c>
      <c r="BH229" s="19">
        <f t="shared" si="29"/>
        <v>5</v>
      </c>
      <c r="BI229" s="33" t="e">
        <f t="shared" si="30"/>
        <v>#REF!</v>
      </c>
      <c r="BJ229" s="2"/>
    </row>
    <row r="230" spans="1:62" ht="18" customHeight="1">
      <c r="A230" s="49">
        <v>222</v>
      </c>
      <c r="B230" s="50" t="s">
        <v>465</v>
      </c>
      <c r="C230" s="51">
        <v>105321479003</v>
      </c>
      <c r="D230" s="52" t="s">
        <v>197</v>
      </c>
      <c r="E230" s="50" t="s">
        <v>1114</v>
      </c>
      <c r="F230" s="50" t="s">
        <v>1117</v>
      </c>
      <c r="G230" s="52" t="s">
        <v>811</v>
      </c>
      <c r="H230" s="60">
        <v>3.002919</v>
      </c>
      <c r="I230" s="41">
        <v>411.4</v>
      </c>
      <c r="J230" s="18">
        <v>137</v>
      </c>
      <c r="K230" s="18" t="s">
        <v>171</v>
      </c>
      <c r="L230" s="18">
        <v>52.5</v>
      </c>
      <c r="M230" s="18">
        <v>19</v>
      </c>
      <c r="N230" s="18">
        <v>2.76</v>
      </c>
      <c r="O230" s="18" t="s">
        <v>174</v>
      </c>
      <c r="P230" s="18">
        <v>60.8</v>
      </c>
      <c r="Q230" s="18">
        <v>21</v>
      </c>
      <c r="R230" s="18">
        <v>2.9</v>
      </c>
      <c r="S230" s="18" t="s">
        <v>176</v>
      </c>
      <c r="T230" s="18">
        <v>56.2</v>
      </c>
      <c r="U230" s="18">
        <v>18</v>
      </c>
      <c r="V230" s="18">
        <v>3.12</v>
      </c>
      <c r="W230" s="18" t="s">
        <v>178</v>
      </c>
      <c r="X230" s="18">
        <v>60</v>
      </c>
      <c r="Y230" s="18">
        <v>21</v>
      </c>
      <c r="Z230" s="18">
        <v>2.86</v>
      </c>
      <c r="AA230" s="18" t="s">
        <v>181</v>
      </c>
      <c r="AB230" s="18">
        <v>62.8</v>
      </c>
      <c r="AC230" s="18">
        <v>20</v>
      </c>
      <c r="AD230" s="18">
        <v>3.14</v>
      </c>
      <c r="AE230" s="18" t="s">
        <v>182</v>
      </c>
      <c r="AF230" s="18">
        <v>67.5</v>
      </c>
      <c r="AG230" s="18">
        <v>22</v>
      </c>
      <c r="AH230" s="18">
        <v>3.07</v>
      </c>
      <c r="AI230" s="18" t="s">
        <v>183</v>
      </c>
      <c r="AJ230" s="18">
        <v>51.6</v>
      </c>
      <c r="AK230" s="18">
        <v>16</v>
      </c>
      <c r="AL230" s="18">
        <v>3.23</v>
      </c>
      <c r="AM230" s="18"/>
      <c r="AN230" s="18"/>
      <c r="AO230" s="18"/>
      <c r="AP230" s="18"/>
      <c r="AQ230" s="18"/>
      <c r="AR230" s="18"/>
      <c r="AS230" s="18">
        <v>1</v>
      </c>
      <c r="AT230" s="19">
        <f t="shared" si="24"/>
        <v>1</v>
      </c>
      <c r="AU230" s="18" t="s">
        <v>217</v>
      </c>
      <c r="AV230" s="18">
        <v>5</v>
      </c>
      <c r="AW230" s="18" t="s">
        <v>186</v>
      </c>
      <c r="AX230" s="18">
        <v>294</v>
      </c>
      <c r="AY230" s="20">
        <v>31923</v>
      </c>
      <c r="AZ230" s="19">
        <v>22</v>
      </c>
      <c r="BA230" s="19" t="e">
        <f>IF(AND(#REF!&gt;2000000,#REF!&lt;=6000000),1,IF(AND(#REF!&gt;1000000,#REF!&lt;=2000000),2,IF(AND(#REF!&gt;500000,#REF!&lt;=1000000),3,IF(AND(#REF!&gt;1,#REF!&lt;=500000),4,0))))</f>
        <v>#REF!</v>
      </c>
      <c r="BB230" s="19" t="e">
        <f>IF(AND(#REF!&gt;1,#REF!&lt;=3),1,IF(AND(#REF!&gt;3,#REF!&lt;=5),2,IF(AND(#REF!&gt;5,#REF!&lt;=7),3,4)))</f>
        <v>#REF!</v>
      </c>
      <c r="BC230" s="19">
        <f t="shared" si="26"/>
        <v>3</v>
      </c>
      <c r="BD230" s="19">
        <f t="shared" si="27"/>
        <v>1</v>
      </c>
      <c r="BE230" s="19">
        <f t="shared" si="28"/>
        <v>0</v>
      </c>
      <c r="BF230" s="19" t="e">
        <f>IF(AND(#REF!&gt;100000,#REF!&lt;=300000),1,IF(AND(#REF!&gt;=50000,#REF!&lt;=100000),2,IF(AND(#REF!&gt;1,#REF!&lt;50000),3,4)))</f>
        <v>#REF!</v>
      </c>
      <c r="BG230" s="19" t="e">
        <f>IF(AND(#REF!&gt;1,#REF!&lt;=500000),3,IF(AND(#REF!&gt;500000,#REF!&lt;=100000),2,IF(AND(#REF!&gt;100000,#REF!&lt;=600000),3,0)))</f>
        <v>#REF!</v>
      </c>
      <c r="BH230" s="19">
        <f t="shared" si="29"/>
        <v>5</v>
      </c>
      <c r="BI230" s="33" t="e">
        <f t="shared" si="30"/>
        <v>#REF!</v>
      </c>
      <c r="BJ230" s="2"/>
    </row>
    <row r="231" spans="1:62" ht="18" customHeight="1">
      <c r="A231" s="49">
        <v>223</v>
      </c>
      <c r="B231" s="50" t="s">
        <v>466</v>
      </c>
      <c r="C231" s="51">
        <v>105321481191</v>
      </c>
      <c r="D231" s="52" t="s">
        <v>889</v>
      </c>
      <c r="E231" s="50" t="s">
        <v>1114</v>
      </c>
      <c r="F231" s="50" t="s">
        <v>1117</v>
      </c>
      <c r="G231" s="52" t="s">
        <v>811</v>
      </c>
      <c r="H231" s="60">
        <v>3.05102</v>
      </c>
      <c r="I231" s="41">
        <v>448.5</v>
      </c>
      <c r="J231" s="18">
        <v>147</v>
      </c>
      <c r="K231" s="18" t="s">
        <v>171</v>
      </c>
      <c r="L231" s="18">
        <v>48.7</v>
      </c>
      <c r="M231" s="18">
        <v>19</v>
      </c>
      <c r="N231" s="18">
        <v>2.56</v>
      </c>
      <c r="O231" s="18" t="s">
        <v>174</v>
      </c>
      <c r="P231" s="18">
        <v>56.8</v>
      </c>
      <c r="Q231" s="18">
        <v>19</v>
      </c>
      <c r="R231" s="18">
        <v>2.99</v>
      </c>
      <c r="S231" s="18" t="s">
        <v>176</v>
      </c>
      <c r="T231" s="18">
        <v>57.1</v>
      </c>
      <c r="U231" s="18">
        <v>20</v>
      </c>
      <c r="V231" s="18">
        <v>2.86</v>
      </c>
      <c r="W231" s="18" t="s">
        <v>178</v>
      </c>
      <c r="X231" s="18">
        <v>70.4</v>
      </c>
      <c r="Y231" s="18">
        <v>21</v>
      </c>
      <c r="Z231" s="18">
        <v>3.35</v>
      </c>
      <c r="AA231" s="18" t="s">
        <v>930</v>
      </c>
      <c r="AB231" s="18">
        <v>32.1</v>
      </c>
      <c r="AC231" s="18">
        <v>9</v>
      </c>
      <c r="AD231" s="18">
        <v>3.57</v>
      </c>
      <c r="AE231" s="18" t="s">
        <v>181</v>
      </c>
      <c r="AF231" s="18">
        <v>67</v>
      </c>
      <c r="AG231" s="18">
        <v>20</v>
      </c>
      <c r="AH231" s="18">
        <v>3.35</v>
      </c>
      <c r="AI231" s="18" t="s">
        <v>182</v>
      </c>
      <c r="AJ231" s="18">
        <v>67.8</v>
      </c>
      <c r="AK231" s="18">
        <v>22</v>
      </c>
      <c r="AL231" s="18">
        <v>3.08</v>
      </c>
      <c r="AM231" s="18" t="s">
        <v>183</v>
      </c>
      <c r="AN231" s="18">
        <v>48.6</v>
      </c>
      <c r="AO231" s="18">
        <v>17</v>
      </c>
      <c r="AP231" s="18">
        <v>2.86</v>
      </c>
      <c r="AQ231" s="18"/>
      <c r="AR231" s="18"/>
      <c r="AS231" s="18">
        <v>1</v>
      </c>
      <c r="AT231" s="19">
        <f t="shared" si="24"/>
        <v>1</v>
      </c>
      <c r="AU231" s="18" t="s">
        <v>1051</v>
      </c>
      <c r="AV231" s="18">
        <v>2</v>
      </c>
      <c r="AW231" s="18" t="s">
        <v>186</v>
      </c>
      <c r="AX231" s="18" t="s">
        <v>835</v>
      </c>
      <c r="AY231" s="20">
        <v>31692</v>
      </c>
      <c r="AZ231" s="19">
        <v>23</v>
      </c>
      <c r="BA231" s="19" t="e">
        <f>IF(AND(#REF!&gt;2000000,#REF!&lt;=6000000),1,IF(AND(#REF!&gt;1000000,#REF!&lt;=2000000),2,IF(AND(#REF!&gt;500000,#REF!&lt;=1000000),3,IF(AND(#REF!&gt;1,#REF!&lt;=500000),4,0))))</f>
        <v>#REF!</v>
      </c>
      <c r="BB231" s="19" t="e">
        <f>IF(AND(#REF!&gt;1,#REF!&lt;=3),1,IF(AND(#REF!&gt;3,#REF!&lt;=5),2,IF(AND(#REF!&gt;5,#REF!&lt;=7),3,4)))</f>
        <v>#REF!</v>
      </c>
      <c r="BC231" s="19">
        <f t="shared" si="26"/>
        <v>3</v>
      </c>
      <c r="BD231" s="19">
        <f t="shared" si="27"/>
        <v>1</v>
      </c>
      <c r="BE231" s="19">
        <f t="shared" si="28"/>
        <v>0</v>
      </c>
      <c r="BF231" s="19" t="e">
        <f>IF(AND(#REF!&gt;100000,#REF!&lt;=300000),1,IF(AND(#REF!&gt;=50000,#REF!&lt;=100000),2,IF(AND(#REF!&gt;1,#REF!&lt;50000),3,4)))</f>
        <v>#REF!</v>
      </c>
      <c r="BG231" s="19" t="e">
        <f>IF(AND(#REF!&gt;1,#REF!&lt;=500000),3,IF(AND(#REF!&gt;500000,#REF!&lt;=100000),2,IF(AND(#REF!&gt;100000,#REF!&lt;=600000),3,0)))</f>
        <v>#REF!</v>
      </c>
      <c r="BH231" s="19">
        <f t="shared" si="29"/>
        <v>2</v>
      </c>
      <c r="BI231" s="33" t="e">
        <f t="shared" si="30"/>
        <v>#REF!</v>
      </c>
      <c r="BJ231" s="2"/>
    </row>
    <row r="232" spans="1:62" ht="18" customHeight="1">
      <c r="A232" s="49">
        <v>224</v>
      </c>
      <c r="B232" s="50" t="s">
        <v>467</v>
      </c>
      <c r="C232" s="51">
        <v>107321409707</v>
      </c>
      <c r="D232" s="52" t="s">
        <v>889</v>
      </c>
      <c r="E232" s="50" t="s">
        <v>1114</v>
      </c>
      <c r="F232" s="50" t="s">
        <v>1117</v>
      </c>
      <c r="G232" s="52" t="s">
        <v>809</v>
      </c>
      <c r="H232" s="60">
        <v>2.967741</v>
      </c>
      <c r="I232" s="41">
        <v>117.1</v>
      </c>
      <c r="J232" s="18">
        <v>40</v>
      </c>
      <c r="K232" s="18" t="s">
        <v>181</v>
      </c>
      <c r="L232" s="18">
        <v>58.3</v>
      </c>
      <c r="M232" s="18">
        <v>20</v>
      </c>
      <c r="N232" s="18">
        <v>2.92</v>
      </c>
      <c r="O232" s="18" t="s">
        <v>182</v>
      </c>
      <c r="P232" s="18">
        <v>58.8</v>
      </c>
      <c r="Q232" s="18">
        <v>20</v>
      </c>
      <c r="R232" s="18">
        <v>2.94</v>
      </c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>
        <v>5</v>
      </c>
      <c r="AT232" s="19">
        <f t="shared" si="24"/>
        <v>5</v>
      </c>
      <c r="AU232" s="18" t="s">
        <v>193</v>
      </c>
      <c r="AV232" s="18">
        <v>2</v>
      </c>
      <c r="AW232" s="18" t="s">
        <v>186</v>
      </c>
      <c r="AX232" s="18" t="s">
        <v>835</v>
      </c>
      <c r="AY232" s="20">
        <v>32681</v>
      </c>
      <c r="AZ232" s="19">
        <v>20</v>
      </c>
      <c r="BA232" s="19" t="e">
        <f>IF(AND(#REF!&gt;2000000,#REF!&lt;=6000000),1,IF(AND(#REF!&gt;1000000,#REF!&lt;=2000000),2,IF(AND(#REF!&gt;500000,#REF!&lt;=1000000),3,IF(AND(#REF!&gt;1,#REF!&lt;=500000),4,0))))</f>
        <v>#REF!</v>
      </c>
      <c r="BB232" s="19" t="e">
        <f>IF(AND(#REF!&gt;1,#REF!&lt;=3),1,IF(AND(#REF!&gt;3,#REF!&lt;=5),2,IF(AND(#REF!&gt;5,#REF!&lt;=7),3,4)))</f>
        <v>#REF!</v>
      </c>
      <c r="BC232" s="19">
        <f t="shared" si="26"/>
        <v>3</v>
      </c>
      <c r="BD232" s="19">
        <f t="shared" si="27"/>
        <v>1</v>
      </c>
      <c r="BE232" s="19">
        <f t="shared" si="28"/>
        <v>0</v>
      </c>
      <c r="BF232" s="19" t="e">
        <f>IF(AND(#REF!&gt;100000,#REF!&lt;=300000),1,IF(AND(#REF!&gt;=50000,#REF!&lt;=100000),2,IF(AND(#REF!&gt;1,#REF!&lt;50000),3,4)))</f>
        <v>#REF!</v>
      </c>
      <c r="BG232" s="19" t="e">
        <f>IF(AND(#REF!&gt;1,#REF!&lt;=500000),3,IF(AND(#REF!&gt;500000,#REF!&lt;=100000),2,IF(AND(#REF!&gt;100000,#REF!&lt;=600000),3,0)))</f>
        <v>#REF!</v>
      </c>
      <c r="BH232" s="19">
        <f t="shared" si="29"/>
        <v>2</v>
      </c>
      <c r="BI232" s="33" t="e">
        <f t="shared" si="30"/>
        <v>#REF!</v>
      </c>
      <c r="BJ232" s="2"/>
    </row>
    <row r="233" spans="1:62" ht="18" customHeight="1">
      <c r="A233" s="49">
        <v>225</v>
      </c>
      <c r="B233" s="50" t="s">
        <v>468</v>
      </c>
      <c r="C233" s="51">
        <v>107321409697</v>
      </c>
      <c r="D233" s="52" t="s">
        <v>197</v>
      </c>
      <c r="E233" s="50" t="s">
        <v>1114</v>
      </c>
      <c r="F233" s="50" t="s">
        <v>1117</v>
      </c>
      <c r="G233" s="52" t="s">
        <v>809</v>
      </c>
      <c r="H233" s="60">
        <v>3.065625</v>
      </c>
      <c r="I233" s="41">
        <v>131.4</v>
      </c>
      <c r="J233" s="18">
        <v>42</v>
      </c>
      <c r="K233" s="18" t="s">
        <v>181</v>
      </c>
      <c r="L233" s="18">
        <v>59.6</v>
      </c>
      <c r="M233" s="18">
        <v>20</v>
      </c>
      <c r="N233" s="18">
        <v>2.98</v>
      </c>
      <c r="O233" s="18" t="s">
        <v>182</v>
      </c>
      <c r="P233" s="18">
        <v>71.8</v>
      </c>
      <c r="Q233" s="18">
        <v>22</v>
      </c>
      <c r="R233" s="18">
        <v>3.26</v>
      </c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>
        <v>8</v>
      </c>
      <c r="AT233" s="19">
        <f t="shared" si="24"/>
        <v>8</v>
      </c>
      <c r="AU233" s="18" t="s">
        <v>249</v>
      </c>
      <c r="AV233" s="18">
        <v>2</v>
      </c>
      <c r="AW233" s="18" t="s">
        <v>918</v>
      </c>
      <c r="AX233" s="18" t="s">
        <v>853</v>
      </c>
      <c r="AY233" s="20">
        <v>32295</v>
      </c>
      <c r="AZ233" s="19">
        <v>21</v>
      </c>
      <c r="BA233" s="19" t="e">
        <f>IF(AND(#REF!&gt;2000000,#REF!&lt;=6000000),1,IF(AND(#REF!&gt;1000000,#REF!&lt;=2000000),2,IF(AND(#REF!&gt;500000,#REF!&lt;=1000000),3,IF(AND(#REF!&gt;1,#REF!&lt;=500000),4,0))))</f>
        <v>#REF!</v>
      </c>
      <c r="BB233" s="19" t="e">
        <f>IF(AND(#REF!&gt;1,#REF!&lt;=3),1,IF(AND(#REF!&gt;3,#REF!&lt;=5),2,IF(AND(#REF!&gt;5,#REF!&lt;=7),3,4)))</f>
        <v>#REF!</v>
      </c>
      <c r="BC233" s="19">
        <f t="shared" si="26"/>
        <v>3</v>
      </c>
      <c r="BD233" s="19">
        <f t="shared" si="27"/>
        <v>2</v>
      </c>
      <c r="BE233" s="19">
        <f t="shared" si="28"/>
        <v>0</v>
      </c>
      <c r="BF233" s="19" t="e">
        <f>IF(AND(#REF!&gt;100000,#REF!&lt;=300000),1,IF(AND(#REF!&gt;=50000,#REF!&lt;=100000),2,IF(AND(#REF!&gt;1,#REF!&lt;50000),3,4)))</f>
        <v>#REF!</v>
      </c>
      <c r="BG233" s="19" t="e">
        <f>IF(AND(#REF!&gt;1,#REF!&lt;=500000),3,IF(AND(#REF!&gt;500000,#REF!&lt;=100000),2,IF(AND(#REF!&gt;100000,#REF!&lt;=600000),3,0)))</f>
        <v>#REF!</v>
      </c>
      <c r="BH233" s="19">
        <f t="shared" si="29"/>
        <v>2</v>
      </c>
      <c r="BI233" s="33" t="e">
        <f t="shared" si="30"/>
        <v>#REF!</v>
      </c>
      <c r="BJ233" s="2"/>
    </row>
    <row r="234" spans="1:62" ht="18" customHeight="1">
      <c r="A234" s="49">
        <v>226</v>
      </c>
      <c r="B234" s="50" t="s">
        <v>469</v>
      </c>
      <c r="C234" s="51">
        <v>106321403338</v>
      </c>
      <c r="D234" s="52" t="s">
        <v>889</v>
      </c>
      <c r="E234" s="50" t="s">
        <v>1114</v>
      </c>
      <c r="F234" s="50" t="s">
        <v>1117</v>
      </c>
      <c r="G234" s="52" t="s">
        <v>810</v>
      </c>
      <c r="H234" s="60">
        <v>2.896396</v>
      </c>
      <c r="I234" s="41">
        <v>321.5</v>
      </c>
      <c r="J234" s="18">
        <v>111</v>
      </c>
      <c r="K234" s="18" t="s">
        <v>176</v>
      </c>
      <c r="L234" s="18">
        <v>55.1</v>
      </c>
      <c r="M234" s="18">
        <v>20</v>
      </c>
      <c r="N234" s="18">
        <v>2.76</v>
      </c>
      <c r="O234" s="18" t="s">
        <v>178</v>
      </c>
      <c r="P234" s="18">
        <v>56.7</v>
      </c>
      <c r="Q234" s="18">
        <v>20</v>
      </c>
      <c r="R234" s="18">
        <v>2.84</v>
      </c>
      <c r="S234" s="18" t="s">
        <v>181</v>
      </c>
      <c r="T234" s="18">
        <v>60.7</v>
      </c>
      <c r="U234" s="18">
        <v>20</v>
      </c>
      <c r="V234" s="18">
        <v>3.04</v>
      </c>
      <c r="W234" s="18" t="s">
        <v>182</v>
      </c>
      <c r="X234" s="18">
        <v>60.8</v>
      </c>
      <c r="Y234" s="18">
        <v>22</v>
      </c>
      <c r="Z234" s="18">
        <v>2.76</v>
      </c>
      <c r="AA234" s="18" t="s">
        <v>214</v>
      </c>
      <c r="AB234" s="18">
        <v>20.4</v>
      </c>
      <c r="AC234" s="18">
        <v>8</v>
      </c>
      <c r="AD234" s="18">
        <v>2.55</v>
      </c>
      <c r="AE234" s="18" t="s">
        <v>183</v>
      </c>
      <c r="AF234" s="18">
        <v>67.8</v>
      </c>
      <c r="AG234" s="18">
        <v>21</v>
      </c>
      <c r="AH234" s="18">
        <v>3.23</v>
      </c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>
        <v>2</v>
      </c>
      <c r="AT234" s="19">
        <f t="shared" si="24"/>
        <v>2</v>
      </c>
      <c r="AU234" s="18" t="s">
        <v>217</v>
      </c>
      <c r="AV234" s="18">
        <v>5</v>
      </c>
      <c r="AW234" s="18" t="s">
        <v>918</v>
      </c>
      <c r="AX234" s="18" t="s">
        <v>614</v>
      </c>
      <c r="AY234" s="20">
        <v>32266</v>
      </c>
      <c r="AZ234" s="19">
        <v>21</v>
      </c>
      <c r="BA234" s="19" t="e">
        <f>IF(AND(#REF!&gt;2000000,#REF!&lt;=6000000),1,IF(AND(#REF!&gt;1000000,#REF!&lt;=2000000),2,IF(AND(#REF!&gt;500000,#REF!&lt;=1000000),3,IF(AND(#REF!&gt;1,#REF!&lt;=500000),4,0))))</f>
        <v>#REF!</v>
      </c>
      <c r="BB234" s="19" t="e">
        <f>IF(AND(#REF!&gt;1,#REF!&lt;=3),1,IF(AND(#REF!&gt;3,#REF!&lt;=5),2,IF(AND(#REF!&gt;5,#REF!&lt;=7),3,4)))</f>
        <v>#REF!</v>
      </c>
      <c r="BC234" s="19">
        <f t="shared" si="26"/>
        <v>3</v>
      </c>
      <c r="BD234" s="19">
        <f t="shared" si="27"/>
        <v>1</v>
      </c>
      <c r="BE234" s="19">
        <f t="shared" si="28"/>
        <v>0</v>
      </c>
      <c r="BF234" s="19" t="e">
        <f>IF(AND(#REF!&gt;100000,#REF!&lt;=300000),1,IF(AND(#REF!&gt;=50000,#REF!&lt;=100000),2,IF(AND(#REF!&gt;1,#REF!&lt;50000),3,4)))</f>
        <v>#REF!</v>
      </c>
      <c r="BG234" s="19" t="e">
        <f>IF(AND(#REF!&gt;1,#REF!&lt;=500000),3,IF(AND(#REF!&gt;500000,#REF!&lt;=100000),2,IF(AND(#REF!&gt;100000,#REF!&lt;=600000),3,0)))</f>
        <v>#REF!</v>
      </c>
      <c r="BH234" s="19">
        <f t="shared" si="29"/>
        <v>5</v>
      </c>
      <c r="BI234" s="33" t="e">
        <f t="shared" si="30"/>
        <v>#REF!</v>
      </c>
      <c r="BJ234" s="2"/>
    </row>
    <row r="235" spans="1:62" ht="18" customHeight="1">
      <c r="A235" s="49">
        <v>227</v>
      </c>
      <c r="B235" s="50" t="s">
        <v>470</v>
      </c>
      <c r="C235" s="51">
        <v>107321407265</v>
      </c>
      <c r="D235" s="52" t="s">
        <v>889</v>
      </c>
      <c r="E235" s="50" t="s">
        <v>1114</v>
      </c>
      <c r="F235" s="50" t="s">
        <v>1117</v>
      </c>
      <c r="G235" s="52" t="s">
        <v>809</v>
      </c>
      <c r="H235" s="60">
        <v>2.846376</v>
      </c>
      <c r="I235" s="41">
        <v>144.8</v>
      </c>
      <c r="J235" s="18">
        <v>48</v>
      </c>
      <c r="K235" s="18" t="s">
        <v>181</v>
      </c>
      <c r="L235" s="18">
        <v>58.6</v>
      </c>
      <c r="M235" s="18">
        <v>20</v>
      </c>
      <c r="N235" s="18">
        <v>2.93</v>
      </c>
      <c r="O235" s="18" t="s">
        <v>182</v>
      </c>
      <c r="P235" s="18">
        <v>58.6</v>
      </c>
      <c r="Q235" s="18">
        <v>20</v>
      </c>
      <c r="R235" s="18">
        <v>2.93</v>
      </c>
      <c r="S235" s="18" t="s">
        <v>214</v>
      </c>
      <c r="T235" s="18">
        <v>27.6</v>
      </c>
      <c r="U235" s="18">
        <v>8</v>
      </c>
      <c r="V235" s="18">
        <v>3.45</v>
      </c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>
        <v>5</v>
      </c>
      <c r="AT235" s="19">
        <f t="shared" si="24"/>
        <v>5</v>
      </c>
      <c r="AU235" s="18" t="s">
        <v>204</v>
      </c>
      <c r="AV235" s="18">
        <v>5</v>
      </c>
      <c r="AW235" s="18" t="s">
        <v>186</v>
      </c>
      <c r="AX235" s="18" t="s">
        <v>232</v>
      </c>
      <c r="AY235" s="20">
        <v>32597</v>
      </c>
      <c r="AZ235" s="19">
        <v>20</v>
      </c>
      <c r="BA235" s="19" t="e">
        <f>IF(AND(#REF!&gt;2000000,#REF!&lt;=6000000),1,IF(AND(#REF!&gt;1000000,#REF!&lt;=2000000),2,IF(AND(#REF!&gt;500000,#REF!&lt;=1000000),3,IF(AND(#REF!&gt;1,#REF!&lt;=500000),4,0))))</f>
        <v>#REF!</v>
      </c>
      <c r="BB235" s="19" t="e">
        <f>IF(AND(#REF!&gt;1,#REF!&lt;=3),1,IF(AND(#REF!&gt;3,#REF!&lt;=5),2,IF(AND(#REF!&gt;5,#REF!&lt;=7),3,4)))</f>
        <v>#REF!</v>
      </c>
      <c r="BC235" s="19">
        <f t="shared" si="26"/>
        <v>3</v>
      </c>
      <c r="BD235" s="19">
        <f t="shared" si="27"/>
        <v>1</v>
      </c>
      <c r="BE235" s="19">
        <f t="shared" si="28"/>
        <v>0</v>
      </c>
      <c r="BF235" s="19" t="e">
        <f>IF(AND(#REF!&gt;100000,#REF!&lt;=300000),1,IF(AND(#REF!&gt;=50000,#REF!&lt;=100000),2,IF(AND(#REF!&gt;1,#REF!&lt;50000),3,4)))</f>
        <v>#REF!</v>
      </c>
      <c r="BG235" s="19" t="e">
        <f>IF(AND(#REF!&gt;1,#REF!&lt;=500000),3,IF(AND(#REF!&gt;500000,#REF!&lt;=100000),2,IF(AND(#REF!&gt;100000,#REF!&lt;=600000),3,0)))</f>
        <v>#REF!</v>
      </c>
      <c r="BH235" s="19">
        <f t="shared" si="29"/>
        <v>5</v>
      </c>
      <c r="BI235" s="33" t="e">
        <f t="shared" si="30"/>
        <v>#REF!</v>
      </c>
      <c r="BJ235" s="2"/>
    </row>
    <row r="236" spans="1:62" ht="18" customHeight="1">
      <c r="A236" s="49">
        <v>228</v>
      </c>
      <c r="B236" s="50" t="s">
        <v>471</v>
      </c>
      <c r="C236" s="51">
        <v>106321403318</v>
      </c>
      <c r="D236" s="52" t="s">
        <v>889</v>
      </c>
      <c r="E236" s="50" t="s">
        <v>1114</v>
      </c>
      <c r="F236" s="50" t="s">
        <v>1117</v>
      </c>
      <c r="G236" s="52" t="s">
        <v>810</v>
      </c>
      <c r="H236" s="60">
        <v>3.279487</v>
      </c>
      <c r="I236" s="41">
        <v>383.7</v>
      </c>
      <c r="J236" s="18">
        <v>117</v>
      </c>
      <c r="K236" s="18" t="s">
        <v>176</v>
      </c>
      <c r="L236" s="18">
        <v>68.4</v>
      </c>
      <c r="M236" s="18">
        <v>20</v>
      </c>
      <c r="N236" s="18">
        <v>3.42</v>
      </c>
      <c r="O236" s="18" t="s">
        <v>178</v>
      </c>
      <c r="P236" s="18">
        <v>63.2</v>
      </c>
      <c r="Q236" s="18">
        <v>20</v>
      </c>
      <c r="R236" s="18">
        <v>3.16</v>
      </c>
      <c r="S236" s="18" t="s">
        <v>930</v>
      </c>
      <c r="T236" s="18">
        <v>34.9</v>
      </c>
      <c r="U236" s="18">
        <v>10</v>
      </c>
      <c r="V236" s="18">
        <v>3.49</v>
      </c>
      <c r="W236" s="18" t="s">
        <v>181</v>
      </c>
      <c r="X236" s="18">
        <v>68.4</v>
      </c>
      <c r="Y236" s="18">
        <v>21</v>
      </c>
      <c r="Z236" s="18">
        <v>3.26</v>
      </c>
      <c r="AA236" s="18" t="s">
        <v>182</v>
      </c>
      <c r="AB236" s="18">
        <v>70</v>
      </c>
      <c r="AC236" s="18">
        <v>21</v>
      </c>
      <c r="AD236" s="18">
        <v>3.33</v>
      </c>
      <c r="AE236" s="18" t="s">
        <v>214</v>
      </c>
      <c r="AF236" s="18">
        <v>26</v>
      </c>
      <c r="AG236" s="18">
        <v>8</v>
      </c>
      <c r="AH236" s="18">
        <v>3.25</v>
      </c>
      <c r="AI236" s="18" t="s">
        <v>183</v>
      </c>
      <c r="AJ236" s="18">
        <v>52.8</v>
      </c>
      <c r="AK236" s="18">
        <v>17</v>
      </c>
      <c r="AL236" s="18">
        <v>3.11</v>
      </c>
      <c r="AM236" s="18"/>
      <c r="AN236" s="18"/>
      <c r="AO236" s="18"/>
      <c r="AP236" s="18"/>
      <c r="AQ236" s="18"/>
      <c r="AR236" s="18"/>
      <c r="AS236" s="18">
        <v>1</v>
      </c>
      <c r="AT236" s="19">
        <f t="shared" si="24"/>
        <v>1</v>
      </c>
      <c r="AU236" s="18" t="s">
        <v>185</v>
      </c>
      <c r="AV236" s="18">
        <v>5</v>
      </c>
      <c r="AW236" s="18" t="s">
        <v>186</v>
      </c>
      <c r="AX236" s="18" t="s">
        <v>196</v>
      </c>
      <c r="AY236" s="20">
        <v>39737</v>
      </c>
      <c r="AZ236" s="19">
        <v>1</v>
      </c>
      <c r="BA236" s="19" t="e">
        <f>IF(AND(#REF!&gt;2000000,#REF!&lt;=6000000),1,IF(AND(#REF!&gt;1000000,#REF!&lt;=2000000),2,IF(AND(#REF!&gt;500000,#REF!&lt;=1000000),3,IF(AND(#REF!&gt;1,#REF!&lt;=500000),4,0))))</f>
        <v>#REF!</v>
      </c>
      <c r="BB236" s="19" t="e">
        <f>IF(AND(#REF!&gt;1,#REF!&lt;=3),1,IF(AND(#REF!&gt;3,#REF!&lt;=5),2,IF(AND(#REF!&gt;5,#REF!&lt;=7),3,4)))</f>
        <v>#REF!</v>
      </c>
      <c r="BC236" s="19">
        <f t="shared" si="26"/>
        <v>4</v>
      </c>
      <c r="BD236" s="19">
        <f t="shared" si="27"/>
        <v>1</v>
      </c>
      <c r="BE236" s="19">
        <f t="shared" si="28"/>
        <v>0</v>
      </c>
      <c r="BF236" s="19" t="e">
        <f>IF(AND(#REF!&gt;100000,#REF!&lt;=300000),1,IF(AND(#REF!&gt;=50000,#REF!&lt;=100000),2,IF(AND(#REF!&gt;1,#REF!&lt;50000),3,4)))</f>
        <v>#REF!</v>
      </c>
      <c r="BG236" s="19" t="e">
        <f>IF(AND(#REF!&gt;1,#REF!&lt;=500000),3,IF(AND(#REF!&gt;500000,#REF!&lt;=100000),2,IF(AND(#REF!&gt;100000,#REF!&lt;=600000),3,0)))</f>
        <v>#REF!</v>
      </c>
      <c r="BH236" s="19">
        <f t="shared" si="29"/>
        <v>5</v>
      </c>
      <c r="BI236" s="33" t="e">
        <f t="shared" si="30"/>
        <v>#REF!</v>
      </c>
      <c r="BJ236" s="2"/>
    </row>
    <row r="237" spans="1:62" ht="18" customHeight="1">
      <c r="A237" s="49">
        <v>229</v>
      </c>
      <c r="B237" s="50" t="s">
        <v>472</v>
      </c>
      <c r="C237" s="51">
        <v>108321409722</v>
      </c>
      <c r="D237" s="52" t="s">
        <v>889</v>
      </c>
      <c r="E237" s="50" t="s">
        <v>1114</v>
      </c>
      <c r="F237" s="50" t="s">
        <v>1117</v>
      </c>
      <c r="G237" s="52" t="s">
        <v>808</v>
      </c>
      <c r="H237" s="60">
        <v>3.365</v>
      </c>
      <c r="I237" s="41"/>
      <c r="J237" s="18">
        <v>0</v>
      </c>
      <c r="K237" s="18"/>
      <c r="L237" s="18"/>
      <c r="M237" s="18">
        <v>0</v>
      </c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>
        <v>4</v>
      </c>
      <c r="AT237" s="19">
        <f t="shared" si="24"/>
        <v>4</v>
      </c>
      <c r="AU237" s="18" t="s">
        <v>185</v>
      </c>
      <c r="AV237" s="18">
        <v>5</v>
      </c>
      <c r="AW237" s="18" t="s">
        <v>186</v>
      </c>
      <c r="AX237" s="18" t="s">
        <v>882</v>
      </c>
      <c r="AY237" s="20">
        <v>32940</v>
      </c>
      <c r="AZ237" s="19">
        <v>19</v>
      </c>
      <c r="BA237" s="19" t="e">
        <f>IF(AND(#REF!&gt;2000000,#REF!&lt;=6000000),1,IF(AND(#REF!&gt;1000000,#REF!&lt;=2000000),2,IF(AND(#REF!&gt;500000,#REF!&lt;=1000000),3,IF(AND(#REF!&gt;1,#REF!&lt;=500000),4,0))))</f>
        <v>#REF!</v>
      </c>
      <c r="BB237" s="19" t="e">
        <f>IF(AND(#REF!&gt;1,#REF!&lt;=3),1,IF(AND(#REF!&gt;3,#REF!&lt;=5),2,IF(AND(#REF!&gt;5,#REF!&lt;=7),3,4)))</f>
        <v>#REF!</v>
      </c>
      <c r="BC237" s="19">
        <f t="shared" si="26"/>
        <v>4</v>
      </c>
      <c r="BD237" s="19">
        <f t="shared" si="27"/>
        <v>1</v>
      </c>
      <c r="BE237" s="19">
        <f t="shared" si="28"/>
        <v>0</v>
      </c>
      <c r="BF237" s="19" t="e">
        <f>IF(AND(#REF!&gt;100000,#REF!&lt;=300000),1,IF(AND(#REF!&gt;=50000,#REF!&lt;=100000),2,IF(AND(#REF!&gt;1,#REF!&lt;50000),3,4)))</f>
        <v>#REF!</v>
      </c>
      <c r="BG237" s="19" t="e">
        <f>IF(AND(#REF!&gt;1,#REF!&lt;=500000),3,IF(AND(#REF!&gt;500000,#REF!&lt;=100000),2,IF(AND(#REF!&gt;100000,#REF!&lt;=600000),3,0)))</f>
        <v>#REF!</v>
      </c>
      <c r="BH237" s="19">
        <f t="shared" si="29"/>
        <v>5</v>
      </c>
      <c r="BI237" s="33">
        <v>3.37</v>
      </c>
      <c r="BJ237" s="2"/>
    </row>
    <row r="238" spans="1:62" ht="18" customHeight="1">
      <c r="A238" s="49">
        <v>230</v>
      </c>
      <c r="B238" s="50" t="s">
        <v>362</v>
      </c>
      <c r="C238" s="51">
        <v>107321409705</v>
      </c>
      <c r="D238" s="52" t="s">
        <v>889</v>
      </c>
      <c r="E238" s="50" t="s">
        <v>1114</v>
      </c>
      <c r="F238" s="50" t="s">
        <v>1117</v>
      </c>
      <c r="G238" s="52" t="s">
        <v>809</v>
      </c>
      <c r="H238" s="60">
        <v>2.816129</v>
      </c>
      <c r="I238" s="41">
        <v>119.7</v>
      </c>
      <c r="J238" s="18">
        <v>40</v>
      </c>
      <c r="K238" s="18" t="s">
        <v>181</v>
      </c>
      <c r="L238" s="18">
        <v>57.9</v>
      </c>
      <c r="M238" s="18">
        <v>20</v>
      </c>
      <c r="N238" s="18">
        <v>2.9</v>
      </c>
      <c r="O238" s="18" t="s">
        <v>182</v>
      </c>
      <c r="P238" s="18">
        <v>61.8</v>
      </c>
      <c r="Q238" s="18">
        <v>20</v>
      </c>
      <c r="R238" s="18">
        <v>3.09</v>
      </c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>
        <v>1</v>
      </c>
      <c r="AT238" s="19">
        <f t="shared" si="24"/>
        <v>1</v>
      </c>
      <c r="AU238" s="18" t="s">
        <v>249</v>
      </c>
      <c r="AV238" s="18">
        <v>2</v>
      </c>
      <c r="AW238" s="18" t="s">
        <v>186</v>
      </c>
      <c r="AX238" s="18" t="s">
        <v>878</v>
      </c>
      <c r="AY238" s="20">
        <v>32685</v>
      </c>
      <c r="AZ238" s="19">
        <v>20</v>
      </c>
      <c r="BA238" s="19" t="e">
        <f>IF(AND(#REF!&gt;2000000,#REF!&lt;=6000000),1,IF(AND(#REF!&gt;1000000,#REF!&lt;=2000000),2,IF(AND(#REF!&gt;500000,#REF!&lt;=1000000),3,IF(AND(#REF!&gt;1,#REF!&lt;=500000),4,0))))</f>
        <v>#REF!</v>
      </c>
      <c r="BB238" s="19" t="e">
        <f>IF(AND(#REF!&gt;1,#REF!&lt;=3),1,IF(AND(#REF!&gt;3,#REF!&lt;=5),2,IF(AND(#REF!&gt;5,#REF!&lt;=7),3,4)))</f>
        <v>#REF!</v>
      </c>
      <c r="BC238" s="19">
        <f t="shared" si="26"/>
        <v>3</v>
      </c>
      <c r="BD238" s="19">
        <f t="shared" si="27"/>
        <v>1</v>
      </c>
      <c r="BE238" s="19">
        <f t="shared" si="28"/>
        <v>0</v>
      </c>
      <c r="BF238" s="19" t="e">
        <f>IF(AND(#REF!&gt;100000,#REF!&lt;=300000),1,IF(AND(#REF!&gt;=50000,#REF!&lt;=100000),2,IF(AND(#REF!&gt;1,#REF!&lt;50000),3,4)))</f>
        <v>#REF!</v>
      </c>
      <c r="BG238" s="19" t="e">
        <f>IF(AND(#REF!&gt;1,#REF!&lt;=500000),3,IF(AND(#REF!&gt;500000,#REF!&lt;=100000),2,IF(AND(#REF!&gt;100000,#REF!&lt;=600000),3,0)))</f>
        <v>#REF!</v>
      </c>
      <c r="BH238" s="19">
        <f t="shared" si="29"/>
        <v>2</v>
      </c>
      <c r="BI238" s="33" t="e">
        <f>(BA238*2)+(BB238*1)+(BC238*2.5)+(BD238*1)+(BE238*1)+(BF238*1)+(BH238*1)</f>
        <v>#REF!</v>
      </c>
      <c r="BJ238" s="2"/>
    </row>
    <row r="239" spans="1:62" ht="18" customHeight="1">
      <c r="A239" s="49">
        <v>231</v>
      </c>
      <c r="B239" s="50" t="s">
        <v>473</v>
      </c>
      <c r="C239" s="51">
        <v>107321409708</v>
      </c>
      <c r="D239" s="52" t="s">
        <v>889</v>
      </c>
      <c r="E239" s="50" t="s">
        <v>1114</v>
      </c>
      <c r="F239" s="50" t="s">
        <v>1117</v>
      </c>
      <c r="G239" s="52" t="s">
        <v>809</v>
      </c>
      <c r="H239" s="60">
        <v>3.040322</v>
      </c>
      <c r="I239" s="41">
        <v>127.6</v>
      </c>
      <c r="J239" s="18">
        <v>40</v>
      </c>
      <c r="K239" s="18" t="s">
        <v>181</v>
      </c>
      <c r="L239" s="18">
        <v>62.9</v>
      </c>
      <c r="M239" s="18">
        <v>20</v>
      </c>
      <c r="N239" s="18">
        <v>3.15</v>
      </c>
      <c r="O239" s="18" t="s">
        <v>182</v>
      </c>
      <c r="P239" s="18">
        <v>64.7</v>
      </c>
      <c r="Q239" s="18">
        <v>20</v>
      </c>
      <c r="R239" s="18">
        <v>3.24</v>
      </c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>
        <v>9</v>
      </c>
      <c r="AT239" s="19">
        <f t="shared" si="24"/>
        <v>9</v>
      </c>
      <c r="AU239" s="18" t="s">
        <v>217</v>
      </c>
      <c r="AV239" s="18">
        <v>5</v>
      </c>
      <c r="AW239" s="18" t="s">
        <v>918</v>
      </c>
      <c r="AX239" s="18" t="s">
        <v>219</v>
      </c>
      <c r="AY239" s="20">
        <v>33100</v>
      </c>
      <c r="AZ239" s="19">
        <v>19</v>
      </c>
      <c r="BA239" s="19" t="e">
        <f>IF(AND(#REF!&gt;2000000,#REF!&lt;=6000000),1,IF(AND(#REF!&gt;1000000,#REF!&lt;=2000000),2,IF(AND(#REF!&gt;500000,#REF!&lt;=1000000),3,IF(AND(#REF!&gt;1,#REF!&lt;=500000),4,0))))</f>
        <v>#REF!</v>
      </c>
      <c r="BB239" s="19" t="e">
        <f>IF(AND(#REF!&gt;1,#REF!&lt;=3),1,IF(AND(#REF!&gt;3,#REF!&lt;=5),2,IF(AND(#REF!&gt;5,#REF!&lt;=7),3,4)))</f>
        <v>#REF!</v>
      </c>
      <c r="BC239" s="19">
        <f t="shared" si="26"/>
        <v>3</v>
      </c>
      <c r="BD239" s="19">
        <f t="shared" si="27"/>
        <v>2</v>
      </c>
      <c r="BE239" s="19">
        <f t="shared" si="28"/>
        <v>0</v>
      </c>
      <c r="BF239" s="19" t="e">
        <f>IF(AND(#REF!&gt;100000,#REF!&lt;=300000),1,IF(AND(#REF!&gt;=50000,#REF!&lt;=100000),2,IF(AND(#REF!&gt;1,#REF!&lt;50000),3,4)))</f>
        <v>#REF!</v>
      </c>
      <c r="BG239" s="19" t="e">
        <f>IF(AND(#REF!&gt;1,#REF!&lt;=500000),3,IF(AND(#REF!&gt;500000,#REF!&lt;=100000),2,IF(AND(#REF!&gt;100000,#REF!&lt;=600000),3,0)))</f>
        <v>#REF!</v>
      </c>
      <c r="BH239" s="19">
        <f t="shared" si="29"/>
        <v>5</v>
      </c>
      <c r="BI239" s="33" t="e">
        <f>(BA239*2)+(BB239*1)+(BC239*2.5)+(BD239*1)+(BE239*1)+(BF239*1)+(BH239*1)</f>
        <v>#REF!</v>
      </c>
      <c r="BJ239" s="2"/>
    </row>
    <row r="240" spans="1:62" ht="18" customHeight="1">
      <c r="A240" s="49">
        <v>232</v>
      </c>
      <c r="B240" s="50" t="s">
        <v>565</v>
      </c>
      <c r="C240" s="51">
        <v>305322479091</v>
      </c>
      <c r="D240" s="52" t="s">
        <v>889</v>
      </c>
      <c r="E240" s="50" t="s">
        <v>1114</v>
      </c>
      <c r="F240" s="50" t="s">
        <v>1118</v>
      </c>
      <c r="G240" s="52" t="s">
        <v>811</v>
      </c>
      <c r="H240" s="60">
        <v>2.939007</v>
      </c>
      <c r="I240" s="41">
        <v>407</v>
      </c>
      <c r="J240" s="18">
        <v>141</v>
      </c>
      <c r="K240" s="18" t="s">
        <v>171</v>
      </c>
      <c r="L240" s="18">
        <v>52.7</v>
      </c>
      <c r="M240" s="18">
        <v>20</v>
      </c>
      <c r="N240" s="18">
        <v>2.64</v>
      </c>
      <c r="O240" s="18" t="s">
        <v>174</v>
      </c>
      <c r="P240" s="18">
        <v>48.6</v>
      </c>
      <c r="Q240" s="18">
        <v>18</v>
      </c>
      <c r="R240" s="18">
        <v>2.7</v>
      </c>
      <c r="S240" s="18" t="s">
        <v>176</v>
      </c>
      <c r="T240" s="18">
        <v>59.9</v>
      </c>
      <c r="U240" s="18">
        <v>19</v>
      </c>
      <c r="V240" s="18">
        <v>3.15</v>
      </c>
      <c r="W240" s="18" t="s">
        <v>178</v>
      </c>
      <c r="X240" s="18">
        <v>58.4</v>
      </c>
      <c r="Y240" s="18">
        <v>20</v>
      </c>
      <c r="Z240" s="18">
        <v>2.92</v>
      </c>
      <c r="AA240" s="18" t="s">
        <v>930</v>
      </c>
      <c r="AB240" s="18">
        <v>30.9</v>
      </c>
      <c r="AC240" s="18">
        <v>9</v>
      </c>
      <c r="AD240" s="18">
        <v>3.43</v>
      </c>
      <c r="AE240" s="18" t="s">
        <v>181</v>
      </c>
      <c r="AF240" s="18">
        <v>48.7</v>
      </c>
      <c r="AG240" s="18">
        <v>19</v>
      </c>
      <c r="AH240" s="18">
        <v>2.56</v>
      </c>
      <c r="AI240" s="18" t="s">
        <v>182</v>
      </c>
      <c r="AJ240" s="18">
        <v>60.2</v>
      </c>
      <c r="AK240" s="18">
        <v>20</v>
      </c>
      <c r="AL240" s="18">
        <v>3.01</v>
      </c>
      <c r="AM240" s="18" t="s">
        <v>183</v>
      </c>
      <c r="AN240" s="18">
        <v>47.6</v>
      </c>
      <c r="AO240" s="18">
        <v>16</v>
      </c>
      <c r="AP240" s="18">
        <v>2.98</v>
      </c>
      <c r="AQ240" s="18"/>
      <c r="AR240" s="18"/>
      <c r="AS240" s="18">
        <v>1</v>
      </c>
      <c r="AT240" s="19">
        <f t="shared" si="24"/>
        <v>1</v>
      </c>
      <c r="AU240" s="18" t="s">
        <v>217</v>
      </c>
      <c r="AV240" s="18">
        <v>5</v>
      </c>
      <c r="AW240" s="18" t="s">
        <v>186</v>
      </c>
      <c r="AX240" s="18" t="s">
        <v>250</v>
      </c>
      <c r="AY240" s="20">
        <v>31891</v>
      </c>
      <c r="AZ240" s="19">
        <v>22</v>
      </c>
      <c r="BA240" s="19" t="e">
        <f>IF(AND(#REF!&gt;2000000,#REF!&lt;=6000000),1,IF(AND(#REF!&gt;1000000,#REF!&lt;=2000000),2,IF(AND(#REF!&gt;500000,#REF!&lt;=1000000),3,IF(AND(#REF!&gt;1,#REF!&lt;=500000),4,0))))</f>
        <v>#REF!</v>
      </c>
      <c r="BB240" s="19" t="e">
        <f>IF(AND(#REF!&gt;1,#REF!&lt;=3),1,IF(AND(#REF!&gt;3,#REF!&lt;=5),2,IF(AND(#REF!&gt;5,#REF!&lt;=7),3,4)))</f>
        <v>#REF!</v>
      </c>
      <c r="BC240" s="19">
        <f t="shared" si="26"/>
        <v>3</v>
      </c>
      <c r="BD240" s="19">
        <f t="shared" si="27"/>
        <v>1</v>
      </c>
      <c r="BE240" s="19">
        <f t="shared" si="28"/>
        <v>0</v>
      </c>
      <c r="BF240" s="19" t="e">
        <f>IF(AND(#REF!&gt;100000,#REF!&lt;=300000),1,IF(AND(#REF!&gt;=50000,#REF!&lt;=100000),2,IF(AND(#REF!&gt;1,#REF!&lt;50000),3,4)))</f>
        <v>#REF!</v>
      </c>
      <c r="BG240" s="19" t="e">
        <f>IF(AND(#REF!&gt;1,#REF!&lt;=500000),3,IF(AND(#REF!&gt;500000,#REF!&lt;=100000),2,IF(AND(#REF!&gt;100000,#REF!&lt;=600000),3,0)))</f>
        <v>#REF!</v>
      </c>
      <c r="BH240" s="19">
        <f t="shared" si="29"/>
        <v>5</v>
      </c>
      <c r="BI240" s="33" t="e">
        <f>(BA240*2)+(BB240*1)+(BC240*2.5)+(BD240*1)+(BE240*1)+(BF240*1)+(BH240*1)</f>
        <v>#REF!</v>
      </c>
      <c r="BJ240" s="2"/>
    </row>
    <row r="241" spans="1:62" ht="18" customHeight="1">
      <c r="A241" s="49">
        <v>233</v>
      </c>
      <c r="B241" s="50" t="s">
        <v>1085</v>
      </c>
      <c r="C241" s="51">
        <v>307322407284</v>
      </c>
      <c r="D241" s="52" t="s">
        <v>197</v>
      </c>
      <c r="E241" s="50" t="s">
        <v>1114</v>
      </c>
      <c r="F241" s="50" t="s">
        <v>1118</v>
      </c>
      <c r="G241" s="52" t="s">
        <v>809</v>
      </c>
      <c r="H241" s="60">
        <v>2.920338</v>
      </c>
      <c r="I241" s="41"/>
      <c r="J241" s="18">
        <v>0</v>
      </c>
      <c r="K241" s="18"/>
      <c r="L241" s="18"/>
      <c r="M241" s="18">
        <v>0</v>
      </c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>
        <v>1</v>
      </c>
      <c r="AT241" s="19">
        <f t="shared" si="24"/>
        <v>1</v>
      </c>
      <c r="AU241" s="18" t="s">
        <v>204</v>
      </c>
      <c r="AV241" s="18">
        <v>5</v>
      </c>
      <c r="AW241" s="18" t="s">
        <v>186</v>
      </c>
      <c r="AX241" s="18" t="s">
        <v>882</v>
      </c>
      <c r="AY241" s="20">
        <v>32895</v>
      </c>
      <c r="AZ241" s="19">
        <v>19</v>
      </c>
      <c r="BA241" s="19" t="e">
        <f>IF(AND(#REF!&gt;2000000,#REF!&lt;=6000000),1,IF(AND(#REF!&gt;1000000,#REF!&lt;=2000000),2,IF(AND(#REF!&gt;500000,#REF!&lt;=1000000),3,IF(AND(#REF!&gt;1,#REF!&lt;=500000),4,0))))</f>
        <v>#REF!</v>
      </c>
      <c r="BB241" s="19" t="e">
        <f>IF(AND(#REF!&gt;1,#REF!&lt;=3),1,IF(AND(#REF!&gt;3,#REF!&lt;=5),2,IF(AND(#REF!&gt;5,#REF!&lt;=7),3,4)))</f>
        <v>#REF!</v>
      </c>
      <c r="BC241" s="19">
        <f t="shared" si="26"/>
        <v>3</v>
      </c>
      <c r="BD241" s="19">
        <f t="shared" si="27"/>
        <v>1</v>
      </c>
      <c r="BE241" s="19">
        <f t="shared" si="28"/>
        <v>0</v>
      </c>
      <c r="BF241" s="19" t="e">
        <f>IF(AND(#REF!&gt;100000,#REF!&lt;=300000),1,IF(AND(#REF!&gt;=50000,#REF!&lt;=100000),2,IF(AND(#REF!&gt;1,#REF!&lt;50000),3,4)))</f>
        <v>#REF!</v>
      </c>
      <c r="BG241" s="19" t="e">
        <f>IF(AND(#REF!&gt;1,#REF!&lt;=500000),3,IF(AND(#REF!&gt;500000,#REF!&lt;=100000),2,IF(AND(#REF!&gt;100000,#REF!&lt;=600000),3,0)))</f>
        <v>#REF!</v>
      </c>
      <c r="BH241" s="19">
        <f t="shared" si="29"/>
        <v>5</v>
      </c>
      <c r="BI241" s="33">
        <v>2.93</v>
      </c>
      <c r="BJ241" s="2"/>
    </row>
    <row r="242" spans="1:62" ht="18" customHeight="1">
      <c r="A242" s="49">
        <v>234</v>
      </c>
      <c r="B242" s="50" t="s">
        <v>1086</v>
      </c>
      <c r="C242" s="51">
        <v>306322403597</v>
      </c>
      <c r="D242" s="52" t="s">
        <v>889</v>
      </c>
      <c r="E242" s="50" t="s">
        <v>1114</v>
      </c>
      <c r="F242" s="50" t="s">
        <v>1118</v>
      </c>
      <c r="G242" s="52" t="s">
        <v>810</v>
      </c>
      <c r="H242" s="60">
        <v>2.942452</v>
      </c>
      <c r="I242" s="41">
        <v>108</v>
      </c>
      <c r="J242" s="18">
        <v>36</v>
      </c>
      <c r="K242" s="18" t="s">
        <v>181</v>
      </c>
      <c r="L242" s="18" t="s">
        <v>632</v>
      </c>
      <c r="M242" s="18">
        <v>18</v>
      </c>
      <c r="N242" s="18" t="s">
        <v>1080</v>
      </c>
      <c r="O242" s="18" t="s">
        <v>182</v>
      </c>
      <c r="P242" s="18" t="s">
        <v>611</v>
      </c>
      <c r="Q242" s="18">
        <v>18</v>
      </c>
      <c r="R242" s="18" t="s">
        <v>856</v>
      </c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>
        <v>2</v>
      </c>
      <c r="AT242" s="19">
        <f t="shared" si="24"/>
        <v>2</v>
      </c>
      <c r="AU242" s="18" t="s">
        <v>261</v>
      </c>
      <c r="AV242" s="18">
        <v>2</v>
      </c>
      <c r="AW242" s="18" t="s">
        <v>186</v>
      </c>
      <c r="AX242" s="18" t="s">
        <v>232</v>
      </c>
      <c r="AY242" s="20">
        <v>32374</v>
      </c>
      <c r="AZ242" s="19">
        <v>21</v>
      </c>
      <c r="BA242" s="19" t="e">
        <f>IF(AND(#REF!&gt;2000000,#REF!&lt;=6000000),1,IF(AND(#REF!&gt;1000000,#REF!&lt;=2000000),2,IF(AND(#REF!&gt;500000,#REF!&lt;=1000000),3,IF(AND(#REF!&gt;1,#REF!&lt;=500000),4,0))))</f>
        <v>#REF!</v>
      </c>
      <c r="BB242" s="19" t="e">
        <f>IF(AND(#REF!&gt;1,#REF!&lt;=3),1,IF(AND(#REF!&gt;3,#REF!&lt;=5),2,IF(AND(#REF!&gt;5,#REF!&lt;=7),3,4)))</f>
        <v>#REF!</v>
      </c>
      <c r="BC242" s="19">
        <f t="shared" si="26"/>
        <v>3</v>
      </c>
      <c r="BD242" s="19">
        <f t="shared" si="27"/>
        <v>1</v>
      </c>
      <c r="BE242" s="19">
        <f t="shared" si="28"/>
        <v>0</v>
      </c>
      <c r="BF242" s="19" t="e">
        <f>IF(AND(#REF!&gt;100000,#REF!&lt;=300000),1,IF(AND(#REF!&gt;=50000,#REF!&lt;=100000),2,IF(AND(#REF!&gt;1,#REF!&lt;50000),3,4)))</f>
        <v>#REF!</v>
      </c>
      <c r="BG242" s="19" t="e">
        <f>IF(AND(#REF!&gt;1,#REF!&lt;=500000),3,IF(AND(#REF!&gt;500000,#REF!&lt;=100000),2,IF(AND(#REF!&gt;100000,#REF!&lt;=600000),3,0)))</f>
        <v>#REF!</v>
      </c>
      <c r="BH242" s="19">
        <f t="shared" si="29"/>
        <v>2</v>
      </c>
      <c r="BI242" s="33" t="e">
        <f aca="true" t="shared" si="31" ref="BI242:BI250">(BA242*2)+(BB242*1)+(BC242*2.5)+(BD242*1)+(BE242*1)+(BF242*1)+(BH242*1)</f>
        <v>#REF!</v>
      </c>
      <c r="BJ242" s="2"/>
    </row>
    <row r="243" spans="1:62" ht="18" customHeight="1">
      <c r="A243" s="49">
        <v>235</v>
      </c>
      <c r="B243" s="50" t="s">
        <v>566</v>
      </c>
      <c r="C243" s="51">
        <v>308322410940</v>
      </c>
      <c r="D243" s="52" t="s">
        <v>197</v>
      </c>
      <c r="E243" s="50" t="s">
        <v>1114</v>
      </c>
      <c r="F243" s="50" t="s">
        <v>1118</v>
      </c>
      <c r="G243" s="52" t="s">
        <v>808</v>
      </c>
      <c r="H243" s="60">
        <v>2.933333</v>
      </c>
      <c r="I243" s="41">
        <v>306.4</v>
      </c>
      <c r="J243" s="18">
        <v>104</v>
      </c>
      <c r="K243" s="18" t="s">
        <v>176</v>
      </c>
      <c r="L243" s="18">
        <v>57.4</v>
      </c>
      <c r="M243" s="18">
        <v>18</v>
      </c>
      <c r="N243" s="18">
        <v>3.19</v>
      </c>
      <c r="O243" s="18" t="s">
        <v>178</v>
      </c>
      <c r="P243" s="18">
        <v>64.6</v>
      </c>
      <c r="Q243" s="18">
        <v>20</v>
      </c>
      <c r="R243" s="18">
        <v>3.23</v>
      </c>
      <c r="S243" s="18" t="s">
        <v>181</v>
      </c>
      <c r="T243" s="18">
        <v>53.9</v>
      </c>
      <c r="U243" s="18">
        <v>21</v>
      </c>
      <c r="V243" s="18">
        <v>2.57</v>
      </c>
      <c r="W243" s="18" t="s">
        <v>182</v>
      </c>
      <c r="X243" s="18">
        <v>53.1</v>
      </c>
      <c r="Y243" s="18">
        <v>17</v>
      </c>
      <c r="Z243" s="18">
        <v>3.12</v>
      </c>
      <c r="AA243" s="18" t="s">
        <v>214</v>
      </c>
      <c r="AB243" s="18">
        <v>24.9</v>
      </c>
      <c r="AC243" s="18">
        <v>9</v>
      </c>
      <c r="AD243" s="18">
        <v>2.77</v>
      </c>
      <c r="AE243" s="18" t="s">
        <v>183</v>
      </c>
      <c r="AF243" s="18">
        <v>52.5</v>
      </c>
      <c r="AG243" s="18">
        <v>19</v>
      </c>
      <c r="AH243" s="18">
        <v>2.76</v>
      </c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>
        <v>4</v>
      </c>
      <c r="AT243" s="19">
        <f t="shared" si="24"/>
        <v>4</v>
      </c>
      <c r="AU243" s="18" t="s">
        <v>185</v>
      </c>
      <c r="AV243" s="18">
        <v>5</v>
      </c>
      <c r="AW243" s="18" t="s">
        <v>186</v>
      </c>
      <c r="AX243" s="18" t="s">
        <v>222</v>
      </c>
      <c r="AY243" s="20">
        <v>32027</v>
      </c>
      <c r="AZ243" s="19">
        <v>22</v>
      </c>
      <c r="BA243" s="19" t="e">
        <f>IF(AND(#REF!&gt;2000000,#REF!&lt;=6000000),1,IF(AND(#REF!&gt;1000000,#REF!&lt;=2000000),2,IF(AND(#REF!&gt;500000,#REF!&lt;=1000000),3,IF(AND(#REF!&gt;1,#REF!&lt;=500000),4,0))))</f>
        <v>#REF!</v>
      </c>
      <c r="BB243" s="19" t="e">
        <f>IF(AND(#REF!&gt;1,#REF!&lt;=3),1,IF(AND(#REF!&gt;3,#REF!&lt;=5),2,IF(AND(#REF!&gt;5,#REF!&lt;=7),3,4)))</f>
        <v>#REF!</v>
      </c>
      <c r="BC243" s="19">
        <f t="shared" si="26"/>
        <v>3</v>
      </c>
      <c r="BD243" s="19">
        <f t="shared" si="27"/>
        <v>1</v>
      </c>
      <c r="BE243" s="19">
        <f t="shared" si="28"/>
        <v>0</v>
      </c>
      <c r="BF243" s="19" t="e">
        <f>IF(AND(#REF!&gt;100000,#REF!&lt;=300000),1,IF(AND(#REF!&gt;=50000,#REF!&lt;=100000),2,IF(AND(#REF!&gt;1,#REF!&lt;50000),3,4)))</f>
        <v>#REF!</v>
      </c>
      <c r="BG243" s="19" t="e">
        <f>IF(AND(#REF!&gt;1,#REF!&lt;=500000),3,IF(AND(#REF!&gt;500000,#REF!&lt;=100000),2,IF(AND(#REF!&gt;100000,#REF!&lt;=600000),3,0)))</f>
        <v>#REF!</v>
      </c>
      <c r="BH243" s="19">
        <f t="shared" si="29"/>
        <v>5</v>
      </c>
      <c r="BI243" s="33" t="e">
        <f t="shared" si="31"/>
        <v>#REF!</v>
      </c>
      <c r="BJ243" s="2"/>
    </row>
    <row r="244" spans="1:62" ht="18" customHeight="1">
      <c r="A244" s="49">
        <v>236</v>
      </c>
      <c r="B244" s="50" t="s">
        <v>567</v>
      </c>
      <c r="C244" s="51">
        <v>307322410902</v>
      </c>
      <c r="D244" s="52" t="s">
        <v>889</v>
      </c>
      <c r="E244" s="50" t="s">
        <v>1114</v>
      </c>
      <c r="F244" s="50" t="s">
        <v>1118</v>
      </c>
      <c r="G244" s="52" t="s">
        <v>809</v>
      </c>
      <c r="H244" s="60">
        <v>2.75614</v>
      </c>
      <c r="I244" s="41">
        <v>116</v>
      </c>
      <c r="J244" s="18">
        <v>38</v>
      </c>
      <c r="K244" s="18" t="s">
        <v>181</v>
      </c>
      <c r="L244" s="18">
        <v>50.8</v>
      </c>
      <c r="M244" s="18">
        <v>18</v>
      </c>
      <c r="N244" s="18">
        <v>2.82</v>
      </c>
      <c r="O244" s="18" t="s">
        <v>182</v>
      </c>
      <c r="P244" s="18">
        <v>65.2</v>
      </c>
      <c r="Q244" s="18">
        <v>20</v>
      </c>
      <c r="R244" s="18">
        <v>3.26</v>
      </c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>
        <v>1</v>
      </c>
      <c r="AT244" s="19">
        <f t="shared" si="24"/>
        <v>1</v>
      </c>
      <c r="AU244" s="18" t="s">
        <v>193</v>
      </c>
      <c r="AV244" s="18">
        <v>2</v>
      </c>
      <c r="AW244" s="18" t="s">
        <v>186</v>
      </c>
      <c r="AX244" s="18" t="s">
        <v>108</v>
      </c>
      <c r="AY244" s="20">
        <v>32279</v>
      </c>
      <c r="AZ244" s="19">
        <v>21</v>
      </c>
      <c r="BA244" s="19" t="e">
        <f>IF(AND(#REF!&gt;2000000,#REF!&lt;=6000000),1,IF(AND(#REF!&gt;1000000,#REF!&lt;=2000000),2,IF(AND(#REF!&gt;500000,#REF!&lt;=1000000),3,IF(AND(#REF!&gt;1,#REF!&lt;=500000),4,0))))</f>
        <v>#REF!</v>
      </c>
      <c r="BB244" s="19" t="e">
        <f>IF(AND(#REF!&gt;1,#REF!&lt;=3),1,IF(AND(#REF!&gt;3,#REF!&lt;=5),2,IF(AND(#REF!&gt;5,#REF!&lt;=7),3,4)))</f>
        <v>#REF!</v>
      </c>
      <c r="BC244" s="19">
        <f t="shared" si="26"/>
        <v>3</v>
      </c>
      <c r="BD244" s="19">
        <f t="shared" si="27"/>
        <v>1</v>
      </c>
      <c r="BE244" s="19">
        <f t="shared" si="28"/>
        <v>0</v>
      </c>
      <c r="BF244" s="19" t="e">
        <f>IF(AND(#REF!&gt;100000,#REF!&lt;=300000),1,IF(AND(#REF!&gt;=50000,#REF!&lt;=100000),2,IF(AND(#REF!&gt;1,#REF!&lt;50000),3,4)))</f>
        <v>#REF!</v>
      </c>
      <c r="BG244" s="19" t="e">
        <f>IF(AND(#REF!&gt;1,#REF!&lt;=500000),3,IF(AND(#REF!&gt;500000,#REF!&lt;=100000),2,IF(AND(#REF!&gt;100000,#REF!&lt;=600000),3,0)))</f>
        <v>#REF!</v>
      </c>
      <c r="BH244" s="19">
        <f t="shared" si="29"/>
        <v>2</v>
      </c>
      <c r="BI244" s="33" t="e">
        <f t="shared" si="31"/>
        <v>#REF!</v>
      </c>
      <c r="BJ244" s="2"/>
    </row>
    <row r="245" spans="1:62" ht="18" customHeight="1">
      <c r="A245" s="49">
        <v>237</v>
      </c>
      <c r="B245" s="50" t="s">
        <v>568</v>
      </c>
      <c r="C245" s="51">
        <v>306322403601</v>
      </c>
      <c r="D245" s="52" t="s">
        <v>889</v>
      </c>
      <c r="E245" s="50" t="s">
        <v>1114</v>
      </c>
      <c r="F245" s="50" t="s">
        <v>1118</v>
      </c>
      <c r="G245" s="52" t="s">
        <v>810</v>
      </c>
      <c r="H245" s="60">
        <v>2.947663</v>
      </c>
      <c r="I245" s="41">
        <v>113.8</v>
      </c>
      <c r="J245" s="18">
        <v>38</v>
      </c>
      <c r="K245" s="18" t="s">
        <v>181</v>
      </c>
      <c r="L245" s="18">
        <v>50.7</v>
      </c>
      <c r="M245" s="18">
        <v>18</v>
      </c>
      <c r="N245" s="18">
        <v>2.82</v>
      </c>
      <c r="O245" s="18" t="s">
        <v>182</v>
      </c>
      <c r="P245" s="18">
        <v>63.1</v>
      </c>
      <c r="Q245" s="18">
        <v>20</v>
      </c>
      <c r="R245" s="18">
        <v>3.16</v>
      </c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>
        <v>1</v>
      </c>
      <c r="AT245" s="19">
        <f t="shared" si="24"/>
        <v>1</v>
      </c>
      <c r="AU245" s="18" t="s">
        <v>892</v>
      </c>
      <c r="AV245" s="18">
        <v>2</v>
      </c>
      <c r="AW245" s="18" t="s">
        <v>186</v>
      </c>
      <c r="AX245" s="18" t="s">
        <v>868</v>
      </c>
      <c r="AY245" s="20">
        <v>32632</v>
      </c>
      <c r="AZ245" s="19">
        <v>20</v>
      </c>
      <c r="BA245" s="19" t="e">
        <f>IF(AND(#REF!&gt;2000000,#REF!&lt;=6000000),1,IF(AND(#REF!&gt;1000000,#REF!&lt;=2000000),2,IF(AND(#REF!&gt;500000,#REF!&lt;=1000000),3,IF(AND(#REF!&gt;1,#REF!&lt;=500000),4,0))))</f>
        <v>#REF!</v>
      </c>
      <c r="BB245" s="19" t="e">
        <f>IF(AND(#REF!&gt;1,#REF!&lt;=3),1,IF(AND(#REF!&gt;3,#REF!&lt;=5),2,IF(AND(#REF!&gt;5,#REF!&lt;=7),3,4)))</f>
        <v>#REF!</v>
      </c>
      <c r="BC245" s="19">
        <f t="shared" si="26"/>
        <v>3</v>
      </c>
      <c r="BD245" s="19">
        <f t="shared" si="27"/>
        <v>1</v>
      </c>
      <c r="BE245" s="19">
        <f t="shared" si="28"/>
        <v>0</v>
      </c>
      <c r="BF245" s="19" t="e">
        <f>IF(AND(#REF!&gt;100000,#REF!&lt;=300000),1,IF(AND(#REF!&gt;=50000,#REF!&lt;=100000),2,IF(AND(#REF!&gt;1,#REF!&lt;50000),3,4)))</f>
        <v>#REF!</v>
      </c>
      <c r="BG245" s="19" t="e">
        <f>IF(AND(#REF!&gt;1,#REF!&lt;=500000),3,IF(AND(#REF!&gt;500000,#REF!&lt;=100000),2,IF(AND(#REF!&gt;100000,#REF!&lt;=600000),3,0)))</f>
        <v>#REF!</v>
      </c>
      <c r="BH245" s="19">
        <f t="shared" si="29"/>
        <v>2</v>
      </c>
      <c r="BI245" s="33" t="e">
        <f t="shared" si="31"/>
        <v>#REF!</v>
      </c>
      <c r="BJ245" s="2"/>
    </row>
    <row r="246" spans="1:62" ht="18" customHeight="1">
      <c r="A246" s="49">
        <v>238</v>
      </c>
      <c r="B246" s="50" t="s">
        <v>569</v>
      </c>
      <c r="C246" s="51">
        <v>307322410919</v>
      </c>
      <c r="D246" s="52" t="s">
        <v>197</v>
      </c>
      <c r="E246" s="50" t="s">
        <v>1114</v>
      </c>
      <c r="F246" s="50" t="s">
        <v>1118</v>
      </c>
      <c r="G246" s="52" t="s">
        <v>809</v>
      </c>
      <c r="H246" s="60">
        <v>2.894915</v>
      </c>
      <c r="I246" s="41">
        <v>303.4</v>
      </c>
      <c r="J246" s="18">
        <v>101</v>
      </c>
      <c r="K246" s="18" t="s">
        <v>176</v>
      </c>
      <c r="L246" s="18">
        <v>55.3</v>
      </c>
      <c r="M246" s="18">
        <v>18</v>
      </c>
      <c r="N246" s="18">
        <v>3.07</v>
      </c>
      <c r="O246" s="18" t="s">
        <v>178</v>
      </c>
      <c r="P246" s="18">
        <v>66.8</v>
      </c>
      <c r="Q246" s="18">
        <v>20</v>
      </c>
      <c r="R246" s="18">
        <v>3.34</v>
      </c>
      <c r="S246" s="18" t="s">
        <v>181</v>
      </c>
      <c r="T246" s="18">
        <v>44.9</v>
      </c>
      <c r="U246" s="18">
        <v>18</v>
      </c>
      <c r="V246" s="18">
        <v>2.49</v>
      </c>
      <c r="W246" s="18" t="s">
        <v>182</v>
      </c>
      <c r="X246" s="18">
        <v>64.1</v>
      </c>
      <c r="Y246" s="18">
        <v>20</v>
      </c>
      <c r="Z246" s="18">
        <v>3.21</v>
      </c>
      <c r="AA246" s="18" t="s">
        <v>214</v>
      </c>
      <c r="AB246" s="18">
        <v>17.1</v>
      </c>
      <c r="AC246" s="18">
        <v>6</v>
      </c>
      <c r="AD246" s="18">
        <v>2.85</v>
      </c>
      <c r="AE246" s="18" t="s">
        <v>183</v>
      </c>
      <c r="AF246" s="18">
        <v>55.2</v>
      </c>
      <c r="AG246" s="18">
        <v>19</v>
      </c>
      <c r="AH246" s="18">
        <v>2.91</v>
      </c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>
        <v>6</v>
      </c>
      <c r="AT246" s="19">
        <f t="shared" si="24"/>
        <v>6</v>
      </c>
      <c r="AU246" s="18" t="s">
        <v>204</v>
      </c>
      <c r="AV246" s="18">
        <v>5</v>
      </c>
      <c r="AW246" s="18" t="s">
        <v>186</v>
      </c>
      <c r="AX246" s="18" t="s">
        <v>882</v>
      </c>
      <c r="AY246" s="20">
        <v>31944</v>
      </c>
      <c r="AZ246" s="19">
        <v>22</v>
      </c>
      <c r="BA246" s="19" t="e">
        <f>IF(AND(#REF!&gt;2000000,#REF!&lt;=6000000),1,IF(AND(#REF!&gt;1000000,#REF!&lt;=2000000),2,IF(AND(#REF!&gt;500000,#REF!&lt;=1000000),3,IF(AND(#REF!&gt;1,#REF!&lt;=500000),4,0))))</f>
        <v>#REF!</v>
      </c>
      <c r="BB246" s="19" t="e">
        <f>IF(AND(#REF!&gt;1,#REF!&lt;=3),1,IF(AND(#REF!&gt;3,#REF!&lt;=5),2,IF(AND(#REF!&gt;5,#REF!&lt;=7),3,4)))</f>
        <v>#REF!</v>
      </c>
      <c r="BC246" s="19">
        <f t="shared" si="26"/>
        <v>3</v>
      </c>
      <c r="BD246" s="19">
        <f t="shared" si="27"/>
        <v>2</v>
      </c>
      <c r="BE246" s="19">
        <f t="shared" si="28"/>
        <v>0</v>
      </c>
      <c r="BF246" s="19" t="e">
        <f>IF(AND(#REF!&gt;100000,#REF!&lt;=300000),1,IF(AND(#REF!&gt;=50000,#REF!&lt;=100000),2,IF(AND(#REF!&gt;1,#REF!&lt;50000),3,4)))</f>
        <v>#REF!</v>
      </c>
      <c r="BG246" s="19" t="e">
        <f>IF(AND(#REF!&gt;1,#REF!&lt;=500000),3,IF(AND(#REF!&gt;500000,#REF!&lt;=100000),2,IF(AND(#REF!&gt;100000,#REF!&lt;=600000),3,0)))</f>
        <v>#REF!</v>
      </c>
      <c r="BH246" s="19">
        <f t="shared" si="29"/>
        <v>5</v>
      </c>
      <c r="BI246" s="33" t="e">
        <f t="shared" si="31"/>
        <v>#REF!</v>
      </c>
      <c r="BJ246" s="2"/>
    </row>
    <row r="247" spans="1:62" ht="18" customHeight="1">
      <c r="A247" s="49">
        <v>239</v>
      </c>
      <c r="B247" s="50" t="s">
        <v>570</v>
      </c>
      <c r="C247" s="51">
        <v>306322403608</v>
      </c>
      <c r="D247" s="52" t="s">
        <v>889</v>
      </c>
      <c r="E247" s="50" t="s">
        <v>1114</v>
      </c>
      <c r="F247" s="50" t="s">
        <v>1118</v>
      </c>
      <c r="G247" s="52" t="s">
        <v>810</v>
      </c>
      <c r="H247" s="60">
        <v>3.003846</v>
      </c>
      <c r="I247" s="41">
        <v>411.2</v>
      </c>
      <c r="J247" s="18">
        <v>143</v>
      </c>
      <c r="K247" s="18" t="s">
        <v>171</v>
      </c>
      <c r="L247" s="18">
        <v>59.1</v>
      </c>
      <c r="M247" s="18">
        <v>20</v>
      </c>
      <c r="N247" s="18">
        <v>2.96</v>
      </c>
      <c r="O247" s="18" t="s">
        <v>174</v>
      </c>
      <c r="P247" s="18">
        <v>65.8</v>
      </c>
      <c r="Q247" s="18">
        <v>20</v>
      </c>
      <c r="R247" s="18">
        <v>3.29</v>
      </c>
      <c r="S247" s="18" t="s">
        <v>176</v>
      </c>
      <c r="T247" s="18">
        <v>58.7</v>
      </c>
      <c r="U247" s="18">
        <v>20</v>
      </c>
      <c r="V247" s="18">
        <v>2.94</v>
      </c>
      <c r="W247" s="18" t="s">
        <v>178</v>
      </c>
      <c r="X247" s="18">
        <v>59.4</v>
      </c>
      <c r="Y247" s="18">
        <v>20</v>
      </c>
      <c r="Z247" s="18">
        <v>2.97</v>
      </c>
      <c r="AA247" s="18" t="s">
        <v>181</v>
      </c>
      <c r="AB247" s="18">
        <v>58.2</v>
      </c>
      <c r="AC247" s="18">
        <v>22</v>
      </c>
      <c r="AD247" s="18">
        <v>2.65</v>
      </c>
      <c r="AE247" s="18" t="s">
        <v>182</v>
      </c>
      <c r="AF247" s="18">
        <v>58.4</v>
      </c>
      <c r="AG247" s="18">
        <v>21</v>
      </c>
      <c r="AH247" s="18">
        <v>2.78</v>
      </c>
      <c r="AI247" s="18" t="s">
        <v>183</v>
      </c>
      <c r="AJ247" s="18">
        <v>51.6</v>
      </c>
      <c r="AK247" s="18">
        <v>20</v>
      </c>
      <c r="AL247" s="18">
        <v>2.58</v>
      </c>
      <c r="AM247" s="18"/>
      <c r="AN247" s="18"/>
      <c r="AO247" s="18"/>
      <c r="AP247" s="18"/>
      <c r="AQ247" s="18"/>
      <c r="AR247" s="18"/>
      <c r="AS247" s="18">
        <v>1</v>
      </c>
      <c r="AT247" s="19">
        <f t="shared" si="24"/>
        <v>1</v>
      </c>
      <c r="AU247" s="18" t="s">
        <v>1051</v>
      </c>
      <c r="AV247" s="18">
        <v>2</v>
      </c>
      <c r="AW247" s="18" t="s">
        <v>186</v>
      </c>
      <c r="AX247" s="18" t="s">
        <v>1031</v>
      </c>
      <c r="AY247" s="20">
        <v>31742</v>
      </c>
      <c r="AZ247" s="19">
        <v>23</v>
      </c>
      <c r="BA247" s="19" t="e">
        <f>IF(AND(#REF!&gt;2000000,#REF!&lt;=6000000),1,IF(AND(#REF!&gt;1000000,#REF!&lt;=2000000),2,IF(AND(#REF!&gt;500000,#REF!&lt;=1000000),3,IF(AND(#REF!&gt;1,#REF!&lt;=500000),4,0))))</f>
        <v>#REF!</v>
      </c>
      <c r="BB247" s="19" t="e">
        <f>IF(AND(#REF!&gt;1,#REF!&lt;=3),1,IF(AND(#REF!&gt;3,#REF!&lt;=5),2,IF(AND(#REF!&gt;5,#REF!&lt;=7),3,4)))</f>
        <v>#REF!</v>
      </c>
      <c r="BC247" s="19">
        <f t="shared" si="26"/>
        <v>3</v>
      </c>
      <c r="BD247" s="19">
        <f t="shared" si="27"/>
        <v>1</v>
      </c>
      <c r="BE247" s="19">
        <f t="shared" si="28"/>
        <v>0</v>
      </c>
      <c r="BF247" s="19" t="e">
        <f>IF(AND(#REF!&gt;100000,#REF!&lt;=300000),1,IF(AND(#REF!&gt;=50000,#REF!&lt;=100000),2,IF(AND(#REF!&gt;1,#REF!&lt;50000),3,4)))</f>
        <v>#REF!</v>
      </c>
      <c r="BG247" s="19" t="e">
        <f>IF(AND(#REF!&gt;1,#REF!&lt;=500000),3,IF(AND(#REF!&gt;500000,#REF!&lt;=100000),2,IF(AND(#REF!&gt;100000,#REF!&lt;=600000),3,0)))</f>
        <v>#REF!</v>
      </c>
      <c r="BH247" s="19">
        <f t="shared" si="29"/>
        <v>2</v>
      </c>
      <c r="BI247" s="33" t="e">
        <f t="shared" si="31"/>
        <v>#REF!</v>
      </c>
      <c r="BJ247" s="2"/>
    </row>
    <row r="248" spans="1:62" ht="18" customHeight="1">
      <c r="A248" s="49">
        <v>240</v>
      </c>
      <c r="B248" s="50" t="s">
        <v>571</v>
      </c>
      <c r="C248" s="51">
        <v>305322481406</v>
      </c>
      <c r="D248" s="52" t="s">
        <v>197</v>
      </c>
      <c r="E248" s="50" t="s">
        <v>1114</v>
      </c>
      <c r="F248" s="50" t="s">
        <v>1118</v>
      </c>
      <c r="G248" s="52" t="s">
        <v>811</v>
      </c>
      <c r="H248" s="60">
        <v>2.931468</v>
      </c>
      <c r="I248" s="41">
        <v>266</v>
      </c>
      <c r="J248" s="18">
        <v>92</v>
      </c>
      <c r="K248" s="18" t="s">
        <v>176</v>
      </c>
      <c r="L248" s="18" t="s">
        <v>101</v>
      </c>
      <c r="M248" s="18">
        <v>18</v>
      </c>
      <c r="N248" s="18" t="s">
        <v>1080</v>
      </c>
      <c r="O248" s="18" t="s">
        <v>178</v>
      </c>
      <c r="P248" s="18" t="s">
        <v>960</v>
      </c>
      <c r="Q248" s="18">
        <v>20</v>
      </c>
      <c r="R248" s="18" t="s">
        <v>961</v>
      </c>
      <c r="S248" s="18" t="s">
        <v>181</v>
      </c>
      <c r="T248" s="18" t="s">
        <v>553</v>
      </c>
      <c r="U248" s="18">
        <v>21</v>
      </c>
      <c r="V248" s="18" t="s">
        <v>173</v>
      </c>
      <c r="W248" s="18" t="s">
        <v>182</v>
      </c>
      <c r="X248" s="18" t="s">
        <v>543</v>
      </c>
      <c r="Y248" s="18">
        <v>20</v>
      </c>
      <c r="Z248" s="18" t="s">
        <v>986</v>
      </c>
      <c r="AA248" s="18" t="s">
        <v>214</v>
      </c>
      <c r="AB248" s="18">
        <v>12</v>
      </c>
      <c r="AC248" s="18">
        <v>6</v>
      </c>
      <c r="AD248" s="18">
        <v>2</v>
      </c>
      <c r="AE248" s="18" t="s">
        <v>183</v>
      </c>
      <c r="AF248" s="18" t="s">
        <v>633</v>
      </c>
      <c r="AG248" s="18">
        <v>7</v>
      </c>
      <c r="AH248" s="18" t="s">
        <v>248</v>
      </c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>
        <v>1</v>
      </c>
      <c r="AT248" s="19">
        <f t="shared" si="24"/>
        <v>1</v>
      </c>
      <c r="AU248" s="18" t="s">
        <v>1051</v>
      </c>
      <c r="AV248" s="18">
        <v>2</v>
      </c>
      <c r="AW248" s="18" t="s">
        <v>186</v>
      </c>
      <c r="AX248" s="18" t="s">
        <v>878</v>
      </c>
      <c r="AY248" s="20">
        <v>32398</v>
      </c>
      <c r="AZ248" s="19">
        <v>21</v>
      </c>
      <c r="BA248" s="19" t="e">
        <f>IF(AND(#REF!&gt;2000000,#REF!&lt;=6000000),1,IF(AND(#REF!&gt;1000000,#REF!&lt;=2000000),2,IF(AND(#REF!&gt;500000,#REF!&lt;=1000000),3,IF(AND(#REF!&gt;1,#REF!&lt;=500000),4,0))))</f>
        <v>#REF!</v>
      </c>
      <c r="BB248" s="19" t="e">
        <f>IF(AND(#REF!&gt;1,#REF!&lt;=3),1,IF(AND(#REF!&gt;3,#REF!&lt;=5),2,IF(AND(#REF!&gt;5,#REF!&lt;=7),3,4)))</f>
        <v>#REF!</v>
      </c>
      <c r="BC248" s="19">
        <f t="shared" si="26"/>
        <v>3</v>
      </c>
      <c r="BD248" s="19">
        <f t="shared" si="27"/>
        <v>1</v>
      </c>
      <c r="BE248" s="19">
        <f t="shared" si="28"/>
        <v>0</v>
      </c>
      <c r="BF248" s="19" t="e">
        <f>IF(AND(#REF!&gt;100000,#REF!&lt;=300000),1,IF(AND(#REF!&gt;=50000,#REF!&lt;=100000),2,IF(AND(#REF!&gt;1,#REF!&lt;50000),3,4)))</f>
        <v>#REF!</v>
      </c>
      <c r="BG248" s="19" t="e">
        <f>IF(AND(#REF!&gt;1,#REF!&lt;=500000),3,IF(AND(#REF!&gt;500000,#REF!&lt;=100000),2,IF(AND(#REF!&gt;100000,#REF!&lt;=600000),3,0)))</f>
        <v>#REF!</v>
      </c>
      <c r="BH248" s="19">
        <f t="shared" si="29"/>
        <v>2</v>
      </c>
      <c r="BI248" s="33" t="e">
        <f t="shared" si="31"/>
        <v>#REF!</v>
      </c>
      <c r="BJ248" s="2"/>
    </row>
    <row r="249" spans="1:62" ht="18" customHeight="1">
      <c r="A249" s="49">
        <v>241</v>
      </c>
      <c r="B249" s="50" t="s">
        <v>572</v>
      </c>
      <c r="C249" s="51">
        <v>306322403625</v>
      </c>
      <c r="D249" s="52" t="s">
        <v>889</v>
      </c>
      <c r="E249" s="50" t="s">
        <v>1114</v>
      </c>
      <c r="F249" s="50" t="s">
        <v>1118</v>
      </c>
      <c r="G249" s="52" t="s">
        <v>810</v>
      </c>
      <c r="H249" s="60">
        <v>2.946153</v>
      </c>
      <c r="I249" s="41">
        <v>117</v>
      </c>
      <c r="J249" s="18">
        <v>38</v>
      </c>
      <c r="K249" s="18" t="s">
        <v>181</v>
      </c>
      <c r="L249" s="18" t="s">
        <v>616</v>
      </c>
      <c r="M249" s="18">
        <v>18</v>
      </c>
      <c r="N249" s="18" t="s">
        <v>1083</v>
      </c>
      <c r="O249" s="18" t="s">
        <v>182</v>
      </c>
      <c r="P249" s="18" t="s">
        <v>216</v>
      </c>
      <c r="Q249" s="18">
        <v>20</v>
      </c>
      <c r="R249" s="18" t="s">
        <v>947</v>
      </c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>
        <v>5</v>
      </c>
      <c r="AT249" s="19">
        <f t="shared" si="24"/>
        <v>5</v>
      </c>
      <c r="AU249" s="18" t="s">
        <v>204</v>
      </c>
      <c r="AV249" s="18">
        <v>5</v>
      </c>
      <c r="AW249" s="18" t="s">
        <v>186</v>
      </c>
      <c r="AX249" s="18" t="s">
        <v>573</v>
      </c>
      <c r="AY249" s="20">
        <v>32572</v>
      </c>
      <c r="AZ249" s="19">
        <v>20</v>
      </c>
      <c r="BA249" s="19" t="e">
        <f>IF(AND(#REF!&gt;2000000,#REF!&lt;=6000000),1,IF(AND(#REF!&gt;1000000,#REF!&lt;=2000000),2,IF(AND(#REF!&gt;500000,#REF!&lt;=1000000),3,IF(AND(#REF!&gt;1,#REF!&lt;=500000),4,0))))</f>
        <v>#REF!</v>
      </c>
      <c r="BB249" s="19" t="e">
        <f>IF(AND(#REF!&gt;1,#REF!&lt;=3),1,IF(AND(#REF!&gt;3,#REF!&lt;=5),2,IF(AND(#REF!&gt;5,#REF!&lt;=7),3,4)))</f>
        <v>#REF!</v>
      </c>
      <c r="BC249" s="19">
        <f t="shared" si="26"/>
        <v>3</v>
      </c>
      <c r="BD249" s="19">
        <f t="shared" si="27"/>
        <v>1</v>
      </c>
      <c r="BE249" s="19">
        <f t="shared" si="28"/>
        <v>0</v>
      </c>
      <c r="BF249" s="19" t="e">
        <f>IF(AND(#REF!&gt;100000,#REF!&lt;=300000),1,IF(AND(#REF!&gt;=50000,#REF!&lt;=100000),2,IF(AND(#REF!&gt;1,#REF!&lt;50000),3,4)))</f>
        <v>#REF!</v>
      </c>
      <c r="BG249" s="19" t="e">
        <f>IF(AND(#REF!&gt;1,#REF!&lt;=500000),3,IF(AND(#REF!&gt;500000,#REF!&lt;=100000),2,IF(AND(#REF!&gt;100000,#REF!&lt;=600000),3,0)))</f>
        <v>#REF!</v>
      </c>
      <c r="BH249" s="19">
        <f t="shared" si="29"/>
        <v>5</v>
      </c>
      <c r="BI249" s="33" t="e">
        <f t="shared" si="31"/>
        <v>#REF!</v>
      </c>
      <c r="BJ249" s="2"/>
    </row>
    <row r="250" spans="1:62" ht="18" customHeight="1">
      <c r="A250" s="49">
        <v>242</v>
      </c>
      <c r="B250" s="50" t="s">
        <v>409</v>
      </c>
      <c r="C250" s="51">
        <v>307322410896</v>
      </c>
      <c r="D250" s="52" t="s">
        <v>197</v>
      </c>
      <c r="E250" s="50" t="s">
        <v>1114</v>
      </c>
      <c r="F250" s="50" t="s">
        <v>1118</v>
      </c>
      <c r="G250" s="52" t="s">
        <v>809</v>
      </c>
      <c r="H250" s="60">
        <v>3.138983</v>
      </c>
      <c r="I250" s="41">
        <v>117</v>
      </c>
      <c r="J250" s="18">
        <v>38</v>
      </c>
      <c r="K250" s="18" t="s">
        <v>181</v>
      </c>
      <c r="L250" s="18" t="s">
        <v>7</v>
      </c>
      <c r="M250" s="18">
        <v>18</v>
      </c>
      <c r="N250" s="18" t="s">
        <v>1076</v>
      </c>
      <c r="O250" s="18" t="s">
        <v>182</v>
      </c>
      <c r="P250" s="18" t="s">
        <v>92</v>
      </c>
      <c r="Q250" s="18">
        <v>20</v>
      </c>
      <c r="R250" s="18">
        <v>3</v>
      </c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>
        <v>1</v>
      </c>
      <c r="AT250" s="19">
        <f t="shared" si="24"/>
        <v>1</v>
      </c>
      <c r="AU250" s="18" t="s">
        <v>872</v>
      </c>
      <c r="AV250" s="18">
        <v>5</v>
      </c>
      <c r="AW250" s="18" t="s">
        <v>186</v>
      </c>
      <c r="AX250" s="18" t="s">
        <v>878</v>
      </c>
      <c r="AY250" s="20">
        <v>32681</v>
      </c>
      <c r="AZ250" s="19">
        <v>20</v>
      </c>
      <c r="BA250" s="19" t="e">
        <f>IF(AND(#REF!&gt;2000000,#REF!&lt;=6000000),1,IF(AND(#REF!&gt;1000000,#REF!&lt;=2000000),2,IF(AND(#REF!&gt;500000,#REF!&lt;=1000000),3,IF(AND(#REF!&gt;1,#REF!&lt;=500000),4,0))))</f>
        <v>#REF!</v>
      </c>
      <c r="BB250" s="19" t="e">
        <f>IF(AND(#REF!&gt;1,#REF!&lt;=3),1,IF(AND(#REF!&gt;3,#REF!&lt;=5),2,IF(AND(#REF!&gt;5,#REF!&lt;=7),3,4)))</f>
        <v>#REF!</v>
      </c>
      <c r="BC250" s="19">
        <f t="shared" si="26"/>
        <v>3</v>
      </c>
      <c r="BD250" s="19">
        <f t="shared" si="27"/>
        <v>1</v>
      </c>
      <c r="BE250" s="19">
        <f t="shared" si="28"/>
        <v>0</v>
      </c>
      <c r="BF250" s="19" t="e">
        <f>IF(AND(#REF!&gt;100000,#REF!&lt;=300000),1,IF(AND(#REF!&gt;=50000,#REF!&lt;=100000),2,IF(AND(#REF!&gt;1,#REF!&lt;50000),3,4)))</f>
        <v>#REF!</v>
      </c>
      <c r="BG250" s="19" t="e">
        <f>IF(AND(#REF!&gt;1,#REF!&lt;=500000),3,IF(AND(#REF!&gt;500000,#REF!&lt;=100000),2,IF(AND(#REF!&gt;100000,#REF!&lt;=600000),3,0)))</f>
        <v>#REF!</v>
      </c>
      <c r="BH250" s="19">
        <f t="shared" si="29"/>
        <v>5</v>
      </c>
      <c r="BI250" s="33" t="e">
        <f t="shared" si="31"/>
        <v>#REF!</v>
      </c>
      <c r="BJ250" s="2"/>
    </row>
    <row r="251" spans="1:62" ht="18" customHeight="1">
      <c r="A251" s="49">
        <v>243</v>
      </c>
      <c r="B251" s="50" t="s">
        <v>574</v>
      </c>
      <c r="C251" s="51">
        <v>308322417526</v>
      </c>
      <c r="D251" s="52" t="s">
        <v>889</v>
      </c>
      <c r="E251" s="50" t="s">
        <v>1114</v>
      </c>
      <c r="F251" s="50" t="s">
        <v>1118</v>
      </c>
      <c r="G251" s="52" t="s">
        <v>808</v>
      </c>
      <c r="H251" s="60">
        <v>3.044444</v>
      </c>
      <c r="I251" s="41"/>
      <c r="J251" s="18">
        <v>0</v>
      </c>
      <c r="K251" s="18"/>
      <c r="L251" s="18"/>
      <c r="M251" s="18">
        <v>0</v>
      </c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>
        <v>1</v>
      </c>
      <c r="AT251" s="19">
        <f t="shared" si="24"/>
        <v>1</v>
      </c>
      <c r="AU251" s="18"/>
      <c r="AV251" s="18"/>
      <c r="AW251" s="18" t="s">
        <v>186</v>
      </c>
      <c r="AX251" s="18" t="s">
        <v>575</v>
      </c>
      <c r="AY251" s="20">
        <v>33030</v>
      </c>
      <c r="AZ251" s="19">
        <v>19</v>
      </c>
      <c r="BA251" s="19" t="e">
        <f>IF(AND(#REF!&gt;2000000,#REF!&lt;=6000000),1,IF(AND(#REF!&gt;1000000,#REF!&lt;=2000000),2,IF(AND(#REF!&gt;500000,#REF!&lt;=1000000),3,IF(AND(#REF!&gt;1,#REF!&lt;=500000),4,0))))</f>
        <v>#REF!</v>
      </c>
      <c r="BB251" s="19" t="e">
        <f>IF(AND(#REF!&gt;1,#REF!&lt;=3),1,IF(AND(#REF!&gt;3,#REF!&lt;=5),2,IF(AND(#REF!&gt;5,#REF!&lt;=7),3,4)))</f>
        <v>#REF!</v>
      </c>
      <c r="BC251" s="19">
        <f t="shared" si="26"/>
        <v>3</v>
      </c>
      <c r="BD251" s="19">
        <f t="shared" si="27"/>
        <v>1</v>
      </c>
      <c r="BE251" s="19">
        <f t="shared" si="28"/>
        <v>0</v>
      </c>
      <c r="BF251" s="19" t="e">
        <f>IF(AND(#REF!&gt;100000,#REF!&lt;=300000),1,IF(AND(#REF!&gt;=50000,#REF!&lt;=100000),2,IF(AND(#REF!&gt;1,#REF!&lt;50000),3,4)))</f>
        <v>#REF!</v>
      </c>
      <c r="BG251" s="19" t="e">
        <f>IF(AND(#REF!&gt;1,#REF!&lt;=500000),3,IF(AND(#REF!&gt;500000,#REF!&lt;=100000),2,IF(AND(#REF!&gt;100000,#REF!&lt;=600000),3,0)))</f>
        <v>#REF!</v>
      </c>
      <c r="BH251" s="19">
        <f t="shared" si="29"/>
        <v>0</v>
      </c>
      <c r="BI251" s="33">
        <v>3.04</v>
      </c>
      <c r="BJ251" s="2"/>
    </row>
    <row r="252" spans="1:62" ht="18" customHeight="1">
      <c r="A252" s="49">
        <v>244</v>
      </c>
      <c r="B252" s="50" t="s">
        <v>576</v>
      </c>
      <c r="C252" s="51">
        <v>306322400770</v>
      </c>
      <c r="D252" s="52" t="s">
        <v>889</v>
      </c>
      <c r="E252" s="50" t="s">
        <v>1114</v>
      </c>
      <c r="F252" s="50" t="s">
        <v>1118</v>
      </c>
      <c r="G252" s="52" t="s">
        <v>810</v>
      </c>
      <c r="H252" s="60">
        <v>3.00495</v>
      </c>
      <c r="I252" s="41">
        <v>295</v>
      </c>
      <c r="J252" s="18">
        <v>98</v>
      </c>
      <c r="K252" s="18" t="s">
        <v>176</v>
      </c>
      <c r="L252" s="18" t="s">
        <v>1017</v>
      </c>
      <c r="M252" s="18">
        <v>18</v>
      </c>
      <c r="N252" s="18" t="s">
        <v>785</v>
      </c>
      <c r="O252" s="18" t="s">
        <v>178</v>
      </c>
      <c r="P252" s="18" t="s">
        <v>851</v>
      </c>
      <c r="Q252" s="18">
        <v>20</v>
      </c>
      <c r="R252" s="18" t="s">
        <v>255</v>
      </c>
      <c r="S252" s="18" t="s">
        <v>181</v>
      </c>
      <c r="T252" s="18" t="s">
        <v>561</v>
      </c>
      <c r="U252" s="18">
        <v>21</v>
      </c>
      <c r="V252" s="18" t="s">
        <v>838</v>
      </c>
      <c r="W252" s="18" t="s">
        <v>182</v>
      </c>
      <c r="X252" s="18" t="s">
        <v>913</v>
      </c>
      <c r="Y252" s="18">
        <v>20</v>
      </c>
      <c r="Z252" s="18" t="s">
        <v>233</v>
      </c>
      <c r="AA252" s="18" t="s">
        <v>183</v>
      </c>
      <c r="AB252" s="18" t="s">
        <v>74</v>
      </c>
      <c r="AC252" s="18">
        <v>19</v>
      </c>
      <c r="AD252" s="18" t="s">
        <v>577</v>
      </c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>
        <v>1</v>
      </c>
      <c r="AT252" s="19">
        <f aca="true" t="shared" si="32" ref="AT252:AT315">AR252+AS252</f>
        <v>1</v>
      </c>
      <c r="AU252" s="18" t="s">
        <v>1051</v>
      </c>
      <c r="AV252" s="18">
        <v>2</v>
      </c>
      <c r="AW252" s="18" t="s">
        <v>186</v>
      </c>
      <c r="AX252" s="18" t="s">
        <v>219</v>
      </c>
      <c r="AY252" s="20">
        <v>32287</v>
      </c>
      <c r="AZ252" s="19">
        <v>21</v>
      </c>
      <c r="BA252" s="19" t="e">
        <f>IF(AND(#REF!&gt;2000000,#REF!&lt;=6000000),1,IF(AND(#REF!&gt;1000000,#REF!&lt;=2000000),2,IF(AND(#REF!&gt;500000,#REF!&lt;=1000000),3,IF(AND(#REF!&gt;1,#REF!&lt;=500000),4,0))))</f>
        <v>#REF!</v>
      </c>
      <c r="BB252" s="19" t="e">
        <f>IF(AND(#REF!&gt;1,#REF!&lt;=3),1,IF(AND(#REF!&gt;3,#REF!&lt;=5),2,IF(AND(#REF!&gt;5,#REF!&lt;=7),3,4)))</f>
        <v>#REF!</v>
      </c>
      <c r="BC252" s="19">
        <f t="shared" si="26"/>
        <v>3</v>
      </c>
      <c r="BD252" s="19">
        <f t="shared" si="27"/>
        <v>1</v>
      </c>
      <c r="BE252" s="19">
        <f t="shared" si="28"/>
        <v>0</v>
      </c>
      <c r="BF252" s="19" t="e">
        <f>IF(AND(#REF!&gt;100000,#REF!&lt;=300000),1,IF(AND(#REF!&gt;=50000,#REF!&lt;=100000),2,IF(AND(#REF!&gt;1,#REF!&lt;50000),3,4)))</f>
        <v>#REF!</v>
      </c>
      <c r="BG252" s="19" t="e">
        <f>IF(AND(#REF!&gt;1,#REF!&lt;=500000),3,IF(AND(#REF!&gt;500000,#REF!&lt;=100000),2,IF(AND(#REF!&gt;100000,#REF!&lt;=600000),3,0)))</f>
        <v>#REF!</v>
      </c>
      <c r="BH252" s="19">
        <f t="shared" si="29"/>
        <v>2</v>
      </c>
      <c r="BI252" s="33" t="e">
        <f aca="true" t="shared" si="33" ref="BI252:BI260">(BA252*2)+(BB252*1)+(BC252*2.5)+(BD252*1)+(BE252*1)+(BF252*1)+(BH252*1)</f>
        <v>#REF!</v>
      </c>
      <c r="BJ252" s="2"/>
    </row>
    <row r="253" spans="1:62" ht="18" customHeight="1">
      <c r="A253" s="49">
        <v>245</v>
      </c>
      <c r="B253" s="50" t="s">
        <v>578</v>
      </c>
      <c r="C253" s="51">
        <v>107331403391</v>
      </c>
      <c r="D253" s="52" t="s">
        <v>197</v>
      </c>
      <c r="E253" s="50" t="s">
        <v>1114</v>
      </c>
      <c r="F253" s="50" t="s">
        <v>1119</v>
      </c>
      <c r="G253" s="52" t="s">
        <v>809</v>
      </c>
      <c r="H253" s="60">
        <v>3.063333</v>
      </c>
      <c r="I253" s="41">
        <v>119.1</v>
      </c>
      <c r="J253" s="18">
        <v>39</v>
      </c>
      <c r="K253" s="18" t="s">
        <v>181</v>
      </c>
      <c r="L253" s="18">
        <v>65.6</v>
      </c>
      <c r="M253" s="18">
        <v>20</v>
      </c>
      <c r="N253" s="18">
        <v>3.28</v>
      </c>
      <c r="O253" s="18" t="s">
        <v>182</v>
      </c>
      <c r="P253" s="18">
        <v>53.5</v>
      </c>
      <c r="Q253" s="18">
        <v>19</v>
      </c>
      <c r="R253" s="18">
        <v>2.82</v>
      </c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>
        <v>1</v>
      </c>
      <c r="AT253" s="19">
        <f t="shared" si="32"/>
        <v>1</v>
      </c>
      <c r="AU253" s="18" t="s">
        <v>217</v>
      </c>
      <c r="AV253" s="18">
        <v>5</v>
      </c>
      <c r="AW253" s="18" t="s">
        <v>186</v>
      </c>
      <c r="AX253" s="18" t="s">
        <v>524</v>
      </c>
      <c r="AY253" s="20">
        <v>32624</v>
      </c>
      <c r="AZ253" s="19">
        <v>20</v>
      </c>
      <c r="BA253" s="19" t="e">
        <f>IF(AND(#REF!&gt;2000000,#REF!&lt;=6000000),1,IF(AND(#REF!&gt;1000000,#REF!&lt;=2000000),2,IF(AND(#REF!&gt;500000,#REF!&lt;=1000000),3,IF(AND(#REF!&gt;1,#REF!&lt;=500000),4,0))))</f>
        <v>#REF!</v>
      </c>
      <c r="BB253" s="19" t="e">
        <f>IF(AND(#REF!&gt;1,#REF!&lt;=3),1,IF(AND(#REF!&gt;3,#REF!&lt;=5),2,IF(AND(#REF!&gt;5,#REF!&lt;=7),3,4)))</f>
        <v>#REF!</v>
      </c>
      <c r="BC253" s="19">
        <f t="shared" si="26"/>
        <v>3</v>
      </c>
      <c r="BD253" s="19">
        <f t="shared" si="27"/>
        <v>1</v>
      </c>
      <c r="BE253" s="19">
        <f t="shared" si="28"/>
        <v>0</v>
      </c>
      <c r="BF253" s="19" t="e">
        <f>IF(AND(#REF!&gt;100000,#REF!&lt;=300000),1,IF(AND(#REF!&gt;=50000,#REF!&lt;=100000),2,IF(AND(#REF!&gt;1,#REF!&lt;50000),3,4)))</f>
        <v>#REF!</v>
      </c>
      <c r="BG253" s="19" t="e">
        <f>IF(AND(#REF!&gt;1,#REF!&lt;=500000),3,IF(AND(#REF!&gt;500000,#REF!&lt;=100000),2,IF(AND(#REF!&gt;100000,#REF!&lt;=600000),3,0)))</f>
        <v>#REF!</v>
      </c>
      <c r="BH253" s="19">
        <f t="shared" si="29"/>
        <v>5</v>
      </c>
      <c r="BI253" s="33" t="e">
        <f t="shared" si="33"/>
        <v>#REF!</v>
      </c>
      <c r="BJ253" s="2"/>
    </row>
    <row r="254" spans="1:62" ht="18" customHeight="1">
      <c r="A254" s="49">
        <v>246</v>
      </c>
      <c r="B254" s="50" t="s">
        <v>579</v>
      </c>
      <c r="C254" s="51">
        <v>106331400206</v>
      </c>
      <c r="D254" s="52" t="s">
        <v>197</v>
      </c>
      <c r="E254" s="50" t="s">
        <v>1114</v>
      </c>
      <c r="F254" s="50" t="s">
        <v>1119</v>
      </c>
      <c r="G254" s="52" t="s">
        <v>810</v>
      </c>
      <c r="H254" s="60">
        <v>3.036274</v>
      </c>
      <c r="I254" s="41">
        <v>309.7</v>
      </c>
      <c r="J254" s="18">
        <v>102</v>
      </c>
      <c r="K254" s="18" t="s">
        <v>176</v>
      </c>
      <c r="L254" s="18">
        <v>71.3</v>
      </c>
      <c r="M254" s="18">
        <v>20</v>
      </c>
      <c r="N254" s="18">
        <v>3.57</v>
      </c>
      <c r="O254" s="18" t="s">
        <v>178</v>
      </c>
      <c r="P254" s="18">
        <v>55</v>
      </c>
      <c r="Q254" s="18">
        <v>19</v>
      </c>
      <c r="R254" s="18">
        <v>2.89</v>
      </c>
      <c r="S254" s="18" t="s">
        <v>181</v>
      </c>
      <c r="T254" s="18">
        <v>67.5</v>
      </c>
      <c r="U254" s="18">
        <v>21</v>
      </c>
      <c r="V254" s="18">
        <v>3.21</v>
      </c>
      <c r="W254" s="18" t="s">
        <v>182</v>
      </c>
      <c r="X254" s="18">
        <v>59.4</v>
      </c>
      <c r="Y254" s="18">
        <v>21</v>
      </c>
      <c r="Z254" s="18">
        <v>2.83</v>
      </c>
      <c r="AA254" s="18" t="s">
        <v>183</v>
      </c>
      <c r="AB254" s="18">
        <v>56.5</v>
      </c>
      <c r="AC254" s="18">
        <v>21</v>
      </c>
      <c r="AD254" s="18">
        <v>2.69</v>
      </c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>
        <v>1</v>
      </c>
      <c r="AT254" s="19">
        <f t="shared" si="32"/>
        <v>1</v>
      </c>
      <c r="AU254" s="18" t="s">
        <v>193</v>
      </c>
      <c r="AV254" s="18">
        <v>2</v>
      </c>
      <c r="AW254" s="18" t="s">
        <v>186</v>
      </c>
      <c r="AX254" s="18" t="s">
        <v>835</v>
      </c>
      <c r="AY254" s="20">
        <v>31959</v>
      </c>
      <c r="AZ254" s="19">
        <v>22</v>
      </c>
      <c r="BA254" s="19" t="e">
        <f>IF(AND(#REF!&gt;2000000,#REF!&lt;=6000000),1,IF(AND(#REF!&gt;1000000,#REF!&lt;=2000000),2,IF(AND(#REF!&gt;500000,#REF!&lt;=1000000),3,IF(AND(#REF!&gt;1,#REF!&lt;=500000),4,0))))</f>
        <v>#REF!</v>
      </c>
      <c r="BB254" s="19" t="e">
        <f>IF(AND(#REF!&gt;1,#REF!&lt;=3),1,IF(AND(#REF!&gt;3,#REF!&lt;=5),2,IF(AND(#REF!&gt;5,#REF!&lt;=7),3,4)))</f>
        <v>#REF!</v>
      </c>
      <c r="BC254" s="19">
        <f t="shared" si="26"/>
        <v>3</v>
      </c>
      <c r="BD254" s="19">
        <f t="shared" si="27"/>
        <v>1</v>
      </c>
      <c r="BE254" s="19">
        <f t="shared" si="28"/>
        <v>0</v>
      </c>
      <c r="BF254" s="19" t="e">
        <f>IF(AND(#REF!&gt;100000,#REF!&lt;=300000),1,IF(AND(#REF!&gt;=50000,#REF!&lt;=100000),2,IF(AND(#REF!&gt;1,#REF!&lt;50000),3,4)))</f>
        <v>#REF!</v>
      </c>
      <c r="BG254" s="19" t="e">
        <f>IF(AND(#REF!&gt;1,#REF!&lt;=500000),3,IF(AND(#REF!&gt;500000,#REF!&lt;=100000),2,IF(AND(#REF!&gt;100000,#REF!&lt;=600000),3,0)))</f>
        <v>#REF!</v>
      </c>
      <c r="BH254" s="19">
        <f t="shared" si="29"/>
        <v>2</v>
      </c>
      <c r="BI254" s="33" t="e">
        <f t="shared" si="33"/>
        <v>#REF!</v>
      </c>
      <c r="BJ254" s="2"/>
    </row>
    <row r="255" spans="1:62" ht="18" customHeight="1">
      <c r="A255" s="49">
        <v>247</v>
      </c>
      <c r="B255" s="50" t="s">
        <v>580</v>
      </c>
      <c r="C255" s="51">
        <v>107331409737</v>
      </c>
      <c r="D255" s="52" t="s">
        <v>889</v>
      </c>
      <c r="E255" s="50" t="s">
        <v>1114</v>
      </c>
      <c r="F255" s="50" t="s">
        <v>1119</v>
      </c>
      <c r="G255" s="52" t="s">
        <v>809</v>
      </c>
      <c r="H255" s="60">
        <v>3.051666</v>
      </c>
      <c r="I255" s="41">
        <v>121.4</v>
      </c>
      <c r="J255" s="18">
        <v>39</v>
      </c>
      <c r="K255" s="18" t="s">
        <v>181</v>
      </c>
      <c r="L255" s="18">
        <v>61.5</v>
      </c>
      <c r="M255" s="18">
        <v>20</v>
      </c>
      <c r="N255" s="18">
        <v>3.08</v>
      </c>
      <c r="O255" s="18" t="s">
        <v>182</v>
      </c>
      <c r="P255" s="18">
        <v>59.9</v>
      </c>
      <c r="Q255" s="18">
        <v>19</v>
      </c>
      <c r="R255" s="18">
        <v>3.15</v>
      </c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>
        <v>1</v>
      </c>
      <c r="AT255" s="19">
        <f t="shared" si="32"/>
        <v>1</v>
      </c>
      <c r="AU255" s="18" t="s">
        <v>217</v>
      </c>
      <c r="AV255" s="18">
        <v>5</v>
      </c>
      <c r="AW255" s="18" t="s">
        <v>186</v>
      </c>
      <c r="AX255" s="18" t="s">
        <v>835</v>
      </c>
      <c r="AY255" s="20">
        <v>32700</v>
      </c>
      <c r="AZ255" s="19">
        <v>20</v>
      </c>
      <c r="BA255" s="19" t="e">
        <f>IF(AND(#REF!&gt;2000000,#REF!&lt;=6000000),1,IF(AND(#REF!&gt;1000000,#REF!&lt;=2000000),2,IF(AND(#REF!&gt;500000,#REF!&lt;=1000000),3,IF(AND(#REF!&gt;1,#REF!&lt;=500000),4,0))))</f>
        <v>#REF!</v>
      </c>
      <c r="BB255" s="19" t="e">
        <f>IF(AND(#REF!&gt;1,#REF!&lt;=3),1,IF(AND(#REF!&gt;3,#REF!&lt;=5),2,IF(AND(#REF!&gt;5,#REF!&lt;=7),3,4)))</f>
        <v>#REF!</v>
      </c>
      <c r="BC255" s="19">
        <f t="shared" si="26"/>
        <v>3</v>
      </c>
      <c r="BD255" s="19">
        <f t="shared" si="27"/>
        <v>1</v>
      </c>
      <c r="BE255" s="19">
        <f t="shared" si="28"/>
        <v>0</v>
      </c>
      <c r="BF255" s="19" t="e">
        <f>IF(AND(#REF!&gt;100000,#REF!&lt;=300000),1,IF(AND(#REF!&gt;=50000,#REF!&lt;=100000),2,IF(AND(#REF!&gt;1,#REF!&lt;50000),3,4)))</f>
        <v>#REF!</v>
      </c>
      <c r="BG255" s="19" t="e">
        <f>IF(AND(#REF!&gt;1,#REF!&lt;=500000),3,IF(AND(#REF!&gt;500000,#REF!&lt;=100000),2,IF(AND(#REF!&gt;100000,#REF!&lt;=600000),3,0)))</f>
        <v>#REF!</v>
      </c>
      <c r="BH255" s="19">
        <f t="shared" si="29"/>
        <v>5</v>
      </c>
      <c r="BI255" s="33" t="e">
        <f t="shared" si="33"/>
        <v>#REF!</v>
      </c>
      <c r="BJ255" s="2"/>
    </row>
    <row r="256" spans="1:62" ht="18" customHeight="1">
      <c r="A256" s="49">
        <v>248</v>
      </c>
      <c r="B256" s="50" t="s">
        <v>581</v>
      </c>
      <c r="C256" s="51">
        <v>107331409739</v>
      </c>
      <c r="D256" s="52" t="s">
        <v>889</v>
      </c>
      <c r="E256" s="50" t="s">
        <v>1114</v>
      </c>
      <c r="F256" s="50" t="s">
        <v>1119</v>
      </c>
      <c r="G256" s="52" t="s">
        <v>809</v>
      </c>
      <c r="H256" s="60">
        <v>3.038333</v>
      </c>
      <c r="I256" s="41">
        <v>120</v>
      </c>
      <c r="J256" s="18">
        <v>39</v>
      </c>
      <c r="K256" s="18" t="s">
        <v>181</v>
      </c>
      <c r="L256" s="18" t="s">
        <v>1036</v>
      </c>
      <c r="M256" s="18">
        <v>20</v>
      </c>
      <c r="N256" s="18" t="s">
        <v>173</v>
      </c>
      <c r="O256" s="18" t="s">
        <v>182</v>
      </c>
      <c r="P256" s="18" t="s">
        <v>519</v>
      </c>
      <c r="Q256" s="18">
        <v>19</v>
      </c>
      <c r="R256" s="18" t="s">
        <v>785</v>
      </c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>
        <v>1</v>
      </c>
      <c r="AT256" s="19">
        <f t="shared" si="32"/>
        <v>1</v>
      </c>
      <c r="AU256" s="18" t="s">
        <v>249</v>
      </c>
      <c r="AV256" s="18">
        <v>2</v>
      </c>
      <c r="AW256" s="18" t="s">
        <v>186</v>
      </c>
      <c r="AX256" s="18" t="s">
        <v>882</v>
      </c>
      <c r="AY256" s="20">
        <v>31890</v>
      </c>
      <c r="AZ256" s="19">
        <v>22</v>
      </c>
      <c r="BA256" s="19" t="e">
        <f>IF(AND(#REF!&gt;2000000,#REF!&lt;=6000000),1,IF(AND(#REF!&gt;1000000,#REF!&lt;=2000000),2,IF(AND(#REF!&gt;500000,#REF!&lt;=1000000),3,IF(AND(#REF!&gt;1,#REF!&lt;=500000),4,0))))</f>
        <v>#REF!</v>
      </c>
      <c r="BB256" s="19" t="e">
        <f>IF(AND(#REF!&gt;1,#REF!&lt;=3),1,IF(AND(#REF!&gt;3,#REF!&lt;=5),2,IF(AND(#REF!&gt;5,#REF!&lt;=7),3,4)))</f>
        <v>#REF!</v>
      </c>
      <c r="BC256" s="19">
        <f t="shared" si="26"/>
        <v>3</v>
      </c>
      <c r="BD256" s="19">
        <f t="shared" si="27"/>
        <v>1</v>
      </c>
      <c r="BE256" s="19">
        <f t="shared" si="28"/>
        <v>0</v>
      </c>
      <c r="BF256" s="19" t="e">
        <f>IF(AND(#REF!&gt;100000,#REF!&lt;=300000),1,IF(AND(#REF!&gt;=50000,#REF!&lt;=100000),2,IF(AND(#REF!&gt;1,#REF!&lt;50000),3,4)))</f>
        <v>#REF!</v>
      </c>
      <c r="BG256" s="19" t="e">
        <f>IF(AND(#REF!&gt;1,#REF!&lt;=500000),3,IF(AND(#REF!&gt;500000,#REF!&lt;=100000),2,IF(AND(#REF!&gt;100000,#REF!&lt;=600000),3,0)))</f>
        <v>#REF!</v>
      </c>
      <c r="BH256" s="19">
        <f t="shared" si="29"/>
        <v>2</v>
      </c>
      <c r="BI256" s="33" t="e">
        <f t="shared" si="33"/>
        <v>#REF!</v>
      </c>
      <c r="BJ256" s="2"/>
    </row>
    <row r="257" spans="1:62" ht="18" customHeight="1">
      <c r="A257" s="49">
        <v>249</v>
      </c>
      <c r="B257" s="50" t="s">
        <v>582</v>
      </c>
      <c r="C257" s="51">
        <v>107331407291</v>
      </c>
      <c r="D257" s="52" t="s">
        <v>889</v>
      </c>
      <c r="E257" s="50" t="s">
        <v>1114</v>
      </c>
      <c r="F257" s="50" t="s">
        <v>1119</v>
      </c>
      <c r="G257" s="52" t="s">
        <v>809</v>
      </c>
      <c r="H257" s="60">
        <v>2.848333</v>
      </c>
      <c r="I257" s="41">
        <v>116.1</v>
      </c>
      <c r="J257" s="18">
        <v>39</v>
      </c>
      <c r="K257" s="18" t="s">
        <v>181</v>
      </c>
      <c r="L257" s="18">
        <v>66.3</v>
      </c>
      <c r="M257" s="18">
        <v>20</v>
      </c>
      <c r="N257" s="18">
        <v>3.32</v>
      </c>
      <c r="O257" s="18" t="s">
        <v>182</v>
      </c>
      <c r="P257" s="18">
        <v>49.8</v>
      </c>
      <c r="Q257" s="18">
        <v>19</v>
      </c>
      <c r="R257" s="18">
        <v>2.62</v>
      </c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 t="s">
        <v>583</v>
      </c>
      <c r="AR257" s="18">
        <v>1</v>
      </c>
      <c r="AS257" s="18">
        <v>4</v>
      </c>
      <c r="AT257" s="19">
        <f t="shared" si="32"/>
        <v>5</v>
      </c>
      <c r="AU257" s="18" t="s">
        <v>193</v>
      </c>
      <c r="AV257" s="18">
        <v>2</v>
      </c>
      <c r="AW257" s="18" t="s">
        <v>186</v>
      </c>
      <c r="AX257" s="18" t="s">
        <v>835</v>
      </c>
      <c r="AY257" s="20">
        <v>32300</v>
      </c>
      <c r="AZ257" s="19">
        <v>21</v>
      </c>
      <c r="BA257" s="19" t="e">
        <f>IF(AND(#REF!&gt;2000000,#REF!&lt;=6000000),1,IF(AND(#REF!&gt;1000000,#REF!&lt;=2000000),2,IF(AND(#REF!&gt;500000,#REF!&lt;=1000000),3,IF(AND(#REF!&gt;1,#REF!&lt;=500000),4,0))))</f>
        <v>#REF!</v>
      </c>
      <c r="BB257" s="19" t="e">
        <f>IF(AND(#REF!&gt;1,#REF!&lt;=3),1,IF(AND(#REF!&gt;3,#REF!&lt;=5),2,IF(AND(#REF!&gt;5,#REF!&lt;=7),3,4)))</f>
        <v>#REF!</v>
      </c>
      <c r="BC257" s="19">
        <f t="shared" si="26"/>
        <v>3</v>
      </c>
      <c r="BD257" s="19">
        <f t="shared" si="27"/>
        <v>1</v>
      </c>
      <c r="BE257" s="19">
        <f t="shared" si="28"/>
        <v>0</v>
      </c>
      <c r="BF257" s="19" t="e">
        <f>IF(AND(#REF!&gt;100000,#REF!&lt;=300000),1,IF(AND(#REF!&gt;=50000,#REF!&lt;=100000),2,IF(AND(#REF!&gt;1,#REF!&lt;50000),3,4)))</f>
        <v>#REF!</v>
      </c>
      <c r="BG257" s="19" t="e">
        <f>IF(AND(#REF!&gt;1,#REF!&lt;=500000),3,IF(AND(#REF!&gt;500000,#REF!&lt;=100000),2,IF(AND(#REF!&gt;100000,#REF!&lt;=600000),3,0)))</f>
        <v>#REF!</v>
      </c>
      <c r="BH257" s="19">
        <f t="shared" si="29"/>
        <v>2</v>
      </c>
      <c r="BI257" s="33" t="e">
        <f t="shared" si="33"/>
        <v>#REF!</v>
      </c>
      <c r="BJ257" s="2"/>
    </row>
    <row r="258" spans="1:62" ht="18" customHeight="1">
      <c r="A258" s="49">
        <v>250</v>
      </c>
      <c r="B258" s="50" t="s">
        <v>584</v>
      </c>
      <c r="C258" s="51">
        <v>107331409736</v>
      </c>
      <c r="D258" s="52" t="s">
        <v>889</v>
      </c>
      <c r="E258" s="50" t="s">
        <v>1114</v>
      </c>
      <c r="F258" s="50" t="s">
        <v>1119</v>
      </c>
      <c r="G258" s="52" t="s">
        <v>809</v>
      </c>
      <c r="H258" s="60">
        <v>3.115</v>
      </c>
      <c r="I258" s="41">
        <v>186.9</v>
      </c>
      <c r="J258" s="18">
        <v>60</v>
      </c>
      <c r="K258" s="18" t="s">
        <v>181</v>
      </c>
      <c r="L258" s="18">
        <v>64.8</v>
      </c>
      <c r="M258" s="18">
        <v>20</v>
      </c>
      <c r="N258" s="18">
        <v>3.24</v>
      </c>
      <c r="O258" s="18" t="s">
        <v>182</v>
      </c>
      <c r="P258" s="18">
        <v>62.6</v>
      </c>
      <c r="Q258" s="18">
        <v>19</v>
      </c>
      <c r="R258" s="18">
        <v>3.29</v>
      </c>
      <c r="S258" s="18" t="s">
        <v>183</v>
      </c>
      <c r="T258" s="18">
        <v>59.5</v>
      </c>
      <c r="U258" s="18">
        <v>21</v>
      </c>
      <c r="V258" s="18">
        <v>2.83</v>
      </c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>
        <v>1</v>
      </c>
      <c r="AT258" s="19">
        <f t="shared" si="32"/>
        <v>1</v>
      </c>
      <c r="AU258" s="18" t="s">
        <v>185</v>
      </c>
      <c r="AV258" s="18">
        <v>5</v>
      </c>
      <c r="AW258" s="18" t="s">
        <v>186</v>
      </c>
      <c r="AX258" s="18" t="s">
        <v>194</v>
      </c>
      <c r="AY258" s="20">
        <v>32374</v>
      </c>
      <c r="AZ258" s="19">
        <v>21</v>
      </c>
      <c r="BA258" s="19" t="e">
        <f>IF(AND(#REF!&gt;2000000,#REF!&lt;=6000000),1,IF(AND(#REF!&gt;1000000,#REF!&lt;=2000000),2,IF(AND(#REF!&gt;500000,#REF!&lt;=1000000),3,IF(AND(#REF!&gt;1,#REF!&lt;=500000),4,0))))</f>
        <v>#REF!</v>
      </c>
      <c r="BB258" s="19" t="e">
        <f>IF(AND(#REF!&gt;1,#REF!&lt;=3),1,IF(AND(#REF!&gt;3,#REF!&lt;=5),2,IF(AND(#REF!&gt;5,#REF!&lt;=7),3,4)))</f>
        <v>#REF!</v>
      </c>
      <c r="BC258" s="19">
        <f t="shared" si="26"/>
        <v>3</v>
      </c>
      <c r="BD258" s="19">
        <f t="shared" si="27"/>
        <v>1</v>
      </c>
      <c r="BE258" s="19">
        <f t="shared" si="28"/>
        <v>0</v>
      </c>
      <c r="BF258" s="19" t="e">
        <f>IF(AND(#REF!&gt;100000,#REF!&lt;=300000),1,IF(AND(#REF!&gt;=50000,#REF!&lt;=100000),2,IF(AND(#REF!&gt;1,#REF!&lt;50000),3,4)))</f>
        <v>#REF!</v>
      </c>
      <c r="BG258" s="19" t="e">
        <f>IF(AND(#REF!&gt;1,#REF!&lt;=500000),3,IF(AND(#REF!&gt;500000,#REF!&lt;=100000),2,IF(AND(#REF!&gt;100000,#REF!&lt;=600000),3,0)))</f>
        <v>#REF!</v>
      </c>
      <c r="BH258" s="19">
        <f t="shared" si="29"/>
        <v>5</v>
      </c>
      <c r="BI258" s="33" t="e">
        <f t="shared" si="33"/>
        <v>#REF!</v>
      </c>
      <c r="BJ258" s="2"/>
    </row>
    <row r="259" spans="1:62" ht="18" customHeight="1">
      <c r="A259" s="49">
        <v>251</v>
      </c>
      <c r="B259" s="50" t="s">
        <v>585</v>
      </c>
      <c r="C259" s="51">
        <v>105331481213</v>
      </c>
      <c r="D259" s="52" t="s">
        <v>889</v>
      </c>
      <c r="E259" s="50" t="s">
        <v>1114</v>
      </c>
      <c r="F259" s="50" t="s">
        <v>1119</v>
      </c>
      <c r="G259" s="52" t="s">
        <v>811</v>
      </c>
      <c r="H259" s="60">
        <v>3.204895</v>
      </c>
      <c r="I259" s="41">
        <v>458.3</v>
      </c>
      <c r="J259" s="18">
        <v>143</v>
      </c>
      <c r="K259" s="18" t="s">
        <v>171</v>
      </c>
      <c r="L259" s="18">
        <v>68.6</v>
      </c>
      <c r="M259" s="18">
        <v>20</v>
      </c>
      <c r="N259" s="18">
        <v>3.43</v>
      </c>
      <c r="O259" s="18" t="s">
        <v>174</v>
      </c>
      <c r="P259" s="18">
        <v>60.8</v>
      </c>
      <c r="Q259" s="18">
        <v>19</v>
      </c>
      <c r="R259" s="18">
        <v>3.2</v>
      </c>
      <c r="S259" s="18" t="s">
        <v>176</v>
      </c>
      <c r="T259" s="18">
        <v>61.8</v>
      </c>
      <c r="U259" s="18">
        <v>21</v>
      </c>
      <c r="V259" s="18">
        <v>2.94</v>
      </c>
      <c r="W259" s="18" t="s">
        <v>178</v>
      </c>
      <c r="X259" s="18">
        <v>64.8</v>
      </c>
      <c r="Y259" s="18">
        <v>21</v>
      </c>
      <c r="Z259" s="18">
        <v>3.09</v>
      </c>
      <c r="AA259" s="18" t="s">
        <v>181</v>
      </c>
      <c r="AB259" s="18">
        <v>73.6</v>
      </c>
      <c r="AC259" s="18">
        <v>22</v>
      </c>
      <c r="AD259" s="18">
        <v>3.35</v>
      </c>
      <c r="AE259" s="18" t="s">
        <v>182</v>
      </c>
      <c r="AF259" s="18">
        <v>68.2</v>
      </c>
      <c r="AG259" s="18">
        <v>21</v>
      </c>
      <c r="AH259" s="18">
        <v>3.25</v>
      </c>
      <c r="AI259" s="18" t="s">
        <v>214</v>
      </c>
      <c r="AJ259" s="18">
        <v>17.7</v>
      </c>
      <c r="AK259" s="18">
        <v>5</v>
      </c>
      <c r="AL259" s="18">
        <v>3.54</v>
      </c>
      <c r="AM259" s="18" t="s">
        <v>183</v>
      </c>
      <c r="AN259" s="18">
        <v>42.8</v>
      </c>
      <c r="AO259" s="18">
        <v>14</v>
      </c>
      <c r="AP259" s="18">
        <v>3.06</v>
      </c>
      <c r="AQ259" s="18"/>
      <c r="AR259" s="18"/>
      <c r="AS259" s="18">
        <v>1</v>
      </c>
      <c r="AT259" s="19">
        <f t="shared" si="32"/>
        <v>1</v>
      </c>
      <c r="AU259" s="18" t="s">
        <v>864</v>
      </c>
      <c r="AV259" s="18">
        <v>5</v>
      </c>
      <c r="AW259" s="18" t="s">
        <v>186</v>
      </c>
      <c r="AX259" s="18" t="s">
        <v>835</v>
      </c>
      <c r="AY259" s="20">
        <v>31994</v>
      </c>
      <c r="AZ259" s="19">
        <v>22</v>
      </c>
      <c r="BA259" s="19" t="e">
        <f>IF(AND(#REF!&gt;2000000,#REF!&lt;=6000000),1,IF(AND(#REF!&gt;1000000,#REF!&lt;=2000000),2,IF(AND(#REF!&gt;500000,#REF!&lt;=1000000),3,IF(AND(#REF!&gt;1,#REF!&lt;=500000),4,0))))</f>
        <v>#REF!</v>
      </c>
      <c r="BB259" s="19" t="e">
        <f>IF(AND(#REF!&gt;1,#REF!&lt;=3),1,IF(AND(#REF!&gt;3,#REF!&lt;=5),2,IF(AND(#REF!&gt;5,#REF!&lt;=7),3,4)))</f>
        <v>#REF!</v>
      </c>
      <c r="BC259" s="19">
        <f t="shared" si="26"/>
        <v>3</v>
      </c>
      <c r="BD259" s="19">
        <f t="shared" si="27"/>
        <v>1</v>
      </c>
      <c r="BE259" s="19">
        <f t="shared" si="28"/>
        <v>0</v>
      </c>
      <c r="BF259" s="19" t="e">
        <f>IF(AND(#REF!&gt;100000,#REF!&lt;=300000),1,IF(AND(#REF!&gt;=50000,#REF!&lt;=100000),2,IF(AND(#REF!&gt;1,#REF!&lt;50000),3,4)))</f>
        <v>#REF!</v>
      </c>
      <c r="BG259" s="19" t="e">
        <f>IF(AND(#REF!&gt;1,#REF!&lt;=500000),3,IF(AND(#REF!&gt;500000,#REF!&lt;=100000),2,IF(AND(#REF!&gt;100000,#REF!&lt;=600000),3,0)))</f>
        <v>#REF!</v>
      </c>
      <c r="BH259" s="19">
        <f t="shared" si="29"/>
        <v>5</v>
      </c>
      <c r="BI259" s="33" t="e">
        <f t="shared" si="33"/>
        <v>#REF!</v>
      </c>
      <c r="BJ259" s="2"/>
    </row>
    <row r="260" spans="1:62" ht="18" customHeight="1">
      <c r="A260" s="49">
        <v>252</v>
      </c>
      <c r="B260" s="50" t="s">
        <v>586</v>
      </c>
      <c r="C260" s="51">
        <v>106331400148</v>
      </c>
      <c r="D260" s="52" t="s">
        <v>889</v>
      </c>
      <c r="E260" s="50" t="s">
        <v>1114</v>
      </c>
      <c r="F260" s="50" t="s">
        <v>1119</v>
      </c>
      <c r="G260" s="52" t="s">
        <v>810</v>
      </c>
      <c r="H260" s="60">
        <v>3.016513</v>
      </c>
      <c r="I260" s="41">
        <v>300.3</v>
      </c>
      <c r="J260" s="18">
        <v>99</v>
      </c>
      <c r="K260" s="18" t="s">
        <v>176</v>
      </c>
      <c r="L260" s="18">
        <v>64.8</v>
      </c>
      <c r="M260" s="18">
        <v>20</v>
      </c>
      <c r="N260" s="18">
        <v>3.24</v>
      </c>
      <c r="O260" s="18" t="s">
        <v>178</v>
      </c>
      <c r="P260" s="18">
        <v>61.1</v>
      </c>
      <c r="Q260" s="18">
        <v>19</v>
      </c>
      <c r="R260" s="18">
        <v>3.22</v>
      </c>
      <c r="S260" s="18" t="s">
        <v>181</v>
      </c>
      <c r="T260" s="18">
        <v>61.5</v>
      </c>
      <c r="U260" s="18">
        <v>21</v>
      </c>
      <c r="V260" s="18">
        <v>2.93</v>
      </c>
      <c r="W260" s="18" t="s">
        <v>182</v>
      </c>
      <c r="X260" s="18">
        <v>57.4</v>
      </c>
      <c r="Y260" s="18">
        <v>21</v>
      </c>
      <c r="Z260" s="18">
        <v>2.73</v>
      </c>
      <c r="AA260" s="18" t="s">
        <v>214</v>
      </c>
      <c r="AB260" s="18">
        <v>18.9</v>
      </c>
      <c r="AC260" s="18">
        <v>6</v>
      </c>
      <c r="AD260" s="18">
        <v>3.15</v>
      </c>
      <c r="AE260" s="18" t="s">
        <v>183</v>
      </c>
      <c r="AF260" s="18">
        <v>36.6</v>
      </c>
      <c r="AG260" s="18">
        <v>12</v>
      </c>
      <c r="AH260" s="18">
        <v>3.05</v>
      </c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>
        <v>1</v>
      </c>
      <c r="AT260" s="19">
        <f t="shared" si="32"/>
        <v>1</v>
      </c>
      <c r="AU260" s="18" t="s">
        <v>864</v>
      </c>
      <c r="AV260" s="18">
        <v>5</v>
      </c>
      <c r="AW260" s="18" t="s">
        <v>186</v>
      </c>
      <c r="AX260" s="18" t="s">
        <v>835</v>
      </c>
      <c r="AY260" s="20">
        <v>32357</v>
      </c>
      <c r="AZ260" s="19">
        <v>21</v>
      </c>
      <c r="BA260" s="19" t="e">
        <f>IF(AND(#REF!&gt;2000000,#REF!&lt;=6000000),1,IF(AND(#REF!&gt;1000000,#REF!&lt;=2000000),2,IF(AND(#REF!&gt;500000,#REF!&lt;=1000000),3,IF(AND(#REF!&gt;1,#REF!&lt;=500000),4,0))))</f>
        <v>#REF!</v>
      </c>
      <c r="BB260" s="19" t="e">
        <f>IF(AND(#REF!&gt;1,#REF!&lt;=3),1,IF(AND(#REF!&gt;3,#REF!&lt;=5),2,IF(AND(#REF!&gt;5,#REF!&lt;=7),3,4)))</f>
        <v>#REF!</v>
      </c>
      <c r="BC260" s="19">
        <f t="shared" si="26"/>
        <v>3</v>
      </c>
      <c r="BD260" s="19">
        <f t="shared" si="27"/>
        <v>1</v>
      </c>
      <c r="BE260" s="19">
        <f t="shared" si="28"/>
        <v>0</v>
      </c>
      <c r="BF260" s="19" t="e">
        <f>IF(AND(#REF!&gt;100000,#REF!&lt;=300000),1,IF(AND(#REF!&gt;=50000,#REF!&lt;=100000),2,IF(AND(#REF!&gt;1,#REF!&lt;50000),3,4)))</f>
        <v>#REF!</v>
      </c>
      <c r="BG260" s="19" t="e">
        <f>IF(AND(#REF!&gt;1,#REF!&lt;=500000),3,IF(AND(#REF!&gt;500000,#REF!&lt;=100000),2,IF(AND(#REF!&gt;100000,#REF!&lt;=600000),3,0)))</f>
        <v>#REF!</v>
      </c>
      <c r="BH260" s="19">
        <f t="shared" si="29"/>
        <v>5</v>
      </c>
      <c r="BI260" s="33" t="e">
        <f t="shared" si="33"/>
        <v>#REF!</v>
      </c>
      <c r="BJ260" s="2"/>
    </row>
    <row r="261" spans="1:62" ht="18" customHeight="1">
      <c r="A261" s="49">
        <v>253</v>
      </c>
      <c r="B261" s="50" t="s">
        <v>587</v>
      </c>
      <c r="C261" s="51">
        <v>108331417124</v>
      </c>
      <c r="D261" s="52" t="s">
        <v>889</v>
      </c>
      <c r="E261" s="50" t="s">
        <v>1114</v>
      </c>
      <c r="F261" s="50" t="s">
        <v>1119</v>
      </c>
      <c r="G261" s="52" t="s">
        <v>808</v>
      </c>
      <c r="H261" s="60">
        <v>3.205</v>
      </c>
      <c r="I261" s="41"/>
      <c r="J261" s="18">
        <v>0</v>
      </c>
      <c r="K261" s="18"/>
      <c r="L261" s="18"/>
      <c r="M261" s="18">
        <v>0</v>
      </c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>
        <v>3</v>
      </c>
      <c r="AT261" s="19">
        <f t="shared" si="32"/>
        <v>3</v>
      </c>
      <c r="AU261" s="18" t="s">
        <v>185</v>
      </c>
      <c r="AV261" s="18">
        <v>5</v>
      </c>
      <c r="AW261" s="18" t="s">
        <v>186</v>
      </c>
      <c r="AX261" s="18" t="s">
        <v>232</v>
      </c>
      <c r="AY261" s="20">
        <v>23019</v>
      </c>
      <c r="AZ261" s="19">
        <v>46</v>
      </c>
      <c r="BA261" s="19" t="e">
        <f>IF(AND(#REF!&gt;2000000,#REF!&lt;=6000000),1,IF(AND(#REF!&gt;1000000,#REF!&lt;=2000000),2,IF(AND(#REF!&gt;500000,#REF!&lt;=1000000),3,IF(AND(#REF!&gt;1,#REF!&lt;=500000),4,0))))</f>
        <v>#REF!</v>
      </c>
      <c r="BB261" s="19" t="e">
        <f>IF(AND(#REF!&gt;1,#REF!&lt;=3),1,IF(AND(#REF!&gt;3,#REF!&lt;=5),2,IF(AND(#REF!&gt;5,#REF!&lt;=7),3,4)))</f>
        <v>#REF!</v>
      </c>
      <c r="BC261" s="19">
        <f t="shared" si="26"/>
        <v>3</v>
      </c>
      <c r="BD261" s="19">
        <f t="shared" si="27"/>
        <v>1</v>
      </c>
      <c r="BE261" s="19">
        <f t="shared" si="28"/>
        <v>0</v>
      </c>
      <c r="BF261" s="19" t="e">
        <f>IF(AND(#REF!&gt;100000,#REF!&lt;=300000),1,IF(AND(#REF!&gt;=50000,#REF!&lt;=100000),2,IF(AND(#REF!&gt;1,#REF!&lt;50000),3,4)))</f>
        <v>#REF!</v>
      </c>
      <c r="BG261" s="19" t="e">
        <f>IF(AND(#REF!&gt;1,#REF!&lt;=500000),3,IF(AND(#REF!&gt;500000,#REF!&lt;=100000),2,IF(AND(#REF!&gt;100000,#REF!&lt;=600000),3,0)))</f>
        <v>#REF!</v>
      </c>
      <c r="BH261" s="19">
        <f t="shared" si="29"/>
        <v>5</v>
      </c>
      <c r="BI261" s="33">
        <v>3.21</v>
      </c>
      <c r="BJ261" s="2"/>
    </row>
    <row r="262" spans="1:62" ht="18" customHeight="1">
      <c r="A262" s="49">
        <v>254</v>
      </c>
      <c r="B262" s="50" t="s">
        <v>588</v>
      </c>
      <c r="C262" s="51">
        <v>105331481212</v>
      </c>
      <c r="D262" s="52" t="s">
        <v>889</v>
      </c>
      <c r="E262" s="50" t="s">
        <v>1114</v>
      </c>
      <c r="F262" s="50" t="s">
        <v>1119</v>
      </c>
      <c r="G262" s="52" t="s">
        <v>811</v>
      </c>
      <c r="H262" s="60">
        <v>3.202097</v>
      </c>
      <c r="I262" s="41">
        <v>457.9</v>
      </c>
      <c r="J262" s="18">
        <v>143</v>
      </c>
      <c r="K262" s="18" t="s">
        <v>171</v>
      </c>
      <c r="L262" s="18">
        <v>68.1</v>
      </c>
      <c r="M262" s="18">
        <v>20</v>
      </c>
      <c r="N262" s="18">
        <v>3.41</v>
      </c>
      <c r="O262" s="18" t="s">
        <v>174</v>
      </c>
      <c r="P262" s="18">
        <v>63.5</v>
      </c>
      <c r="Q262" s="18">
        <v>19</v>
      </c>
      <c r="R262" s="18">
        <v>3.34</v>
      </c>
      <c r="S262" s="18" t="s">
        <v>176</v>
      </c>
      <c r="T262" s="18">
        <v>62.8</v>
      </c>
      <c r="U262" s="18">
        <v>21</v>
      </c>
      <c r="V262" s="18">
        <v>2.99</v>
      </c>
      <c r="W262" s="18" t="s">
        <v>178</v>
      </c>
      <c r="X262" s="18">
        <v>65.9</v>
      </c>
      <c r="Y262" s="18">
        <v>21</v>
      </c>
      <c r="Z262" s="18">
        <v>3.14</v>
      </c>
      <c r="AA262" s="18" t="s">
        <v>181</v>
      </c>
      <c r="AB262" s="18">
        <v>72.5</v>
      </c>
      <c r="AC262" s="18">
        <v>22</v>
      </c>
      <c r="AD262" s="18">
        <v>3.3</v>
      </c>
      <c r="AE262" s="18" t="s">
        <v>182</v>
      </c>
      <c r="AF262" s="18">
        <v>66.3</v>
      </c>
      <c r="AG262" s="18">
        <v>21</v>
      </c>
      <c r="AH262" s="18">
        <v>3.16</v>
      </c>
      <c r="AI262" s="18" t="s">
        <v>214</v>
      </c>
      <c r="AJ262" s="18">
        <v>15.3</v>
      </c>
      <c r="AK262" s="18">
        <v>5</v>
      </c>
      <c r="AL262" s="18">
        <v>3.06</v>
      </c>
      <c r="AM262" s="18" t="s">
        <v>183</v>
      </c>
      <c r="AN262" s="18">
        <v>43.5</v>
      </c>
      <c r="AO262" s="18">
        <v>14</v>
      </c>
      <c r="AP262" s="18">
        <v>3.11</v>
      </c>
      <c r="AQ262" s="18"/>
      <c r="AR262" s="18"/>
      <c r="AS262" s="18">
        <v>1</v>
      </c>
      <c r="AT262" s="19">
        <f t="shared" si="32"/>
        <v>1</v>
      </c>
      <c r="AU262" s="18" t="s">
        <v>217</v>
      </c>
      <c r="AV262" s="18">
        <v>5</v>
      </c>
      <c r="AW262" s="18" t="s">
        <v>186</v>
      </c>
      <c r="AX262" s="18" t="s">
        <v>906</v>
      </c>
      <c r="AY262" s="20">
        <v>31745</v>
      </c>
      <c r="AZ262" s="19">
        <v>23</v>
      </c>
      <c r="BA262" s="19" t="e">
        <f>IF(AND(#REF!&gt;2000000,#REF!&lt;=6000000),1,IF(AND(#REF!&gt;1000000,#REF!&lt;=2000000),2,IF(AND(#REF!&gt;500000,#REF!&lt;=1000000),3,IF(AND(#REF!&gt;1,#REF!&lt;=500000),4,0))))</f>
        <v>#REF!</v>
      </c>
      <c r="BB262" s="19" t="e">
        <f>IF(AND(#REF!&gt;1,#REF!&lt;=3),1,IF(AND(#REF!&gt;3,#REF!&lt;=5),2,IF(AND(#REF!&gt;5,#REF!&lt;=7),3,4)))</f>
        <v>#REF!</v>
      </c>
      <c r="BC262" s="19">
        <f t="shared" si="26"/>
        <v>3</v>
      </c>
      <c r="BD262" s="19">
        <f t="shared" si="27"/>
        <v>1</v>
      </c>
      <c r="BE262" s="19">
        <f t="shared" si="28"/>
        <v>0</v>
      </c>
      <c r="BF262" s="19" t="e">
        <f>IF(AND(#REF!&gt;100000,#REF!&lt;=300000),1,IF(AND(#REF!&gt;=50000,#REF!&lt;=100000),2,IF(AND(#REF!&gt;1,#REF!&lt;50000),3,4)))</f>
        <v>#REF!</v>
      </c>
      <c r="BG262" s="19" t="e">
        <f>IF(AND(#REF!&gt;1,#REF!&lt;=500000),3,IF(AND(#REF!&gt;500000,#REF!&lt;=100000),2,IF(AND(#REF!&gt;100000,#REF!&lt;=600000),3,0)))</f>
        <v>#REF!</v>
      </c>
      <c r="BH262" s="19">
        <f t="shared" si="29"/>
        <v>5</v>
      </c>
      <c r="BI262" s="33" t="e">
        <f aca="true" t="shared" si="34" ref="BI262:BI279">(BA262*2)+(BB262*1)+(BC262*2.5)+(BD262*1)+(BE262*1)+(BF262*1)+(BH262*1)</f>
        <v>#REF!</v>
      </c>
      <c r="BJ262" s="2"/>
    </row>
    <row r="263" spans="1:62" ht="18" customHeight="1">
      <c r="A263" s="49">
        <v>255</v>
      </c>
      <c r="B263" s="50" t="s">
        <v>589</v>
      </c>
      <c r="C263" s="51">
        <v>108331417127</v>
      </c>
      <c r="D263" s="52" t="s">
        <v>889</v>
      </c>
      <c r="E263" s="50" t="s">
        <v>1114</v>
      </c>
      <c r="F263" s="50" t="s">
        <v>1119</v>
      </c>
      <c r="G263" s="52" t="s">
        <v>808</v>
      </c>
      <c r="H263" s="60">
        <v>3.26</v>
      </c>
      <c r="I263" s="41">
        <v>65.2</v>
      </c>
      <c r="J263" s="18">
        <v>20</v>
      </c>
      <c r="K263" s="18" t="s">
        <v>183</v>
      </c>
      <c r="L263" s="18">
        <v>65.2</v>
      </c>
      <c r="M263" s="18">
        <v>20</v>
      </c>
      <c r="N263" s="18">
        <v>3.26</v>
      </c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>
        <v>1</v>
      </c>
      <c r="AT263" s="19">
        <f t="shared" si="32"/>
        <v>1</v>
      </c>
      <c r="AU263" s="18" t="s">
        <v>112</v>
      </c>
      <c r="AV263" s="18"/>
      <c r="AW263" s="18" t="s">
        <v>186</v>
      </c>
      <c r="AX263" s="18" t="s">
        <v>201</v>
      </c>
      <c r="AY263" s="20">
        <v>32729</v>
      </c>
      <c r="AZ263" s="19">
        <v>20</v>
      </c>
      <c r="BA263" s="19" t="e">
        <f>IF(AND(#REF!&gt;2000000,#REF!&lt;=6000000),1,IF(AND(#REF!&gt;1000000,#REF!&lt;=2000000),2,IF(AND(#REF!&gt;500000,#REF!&lt;=1000000),3,IF(AND(#REF!&gt;1,#REF!&lt;=500000),4,0))))</f>
        <v>#REF!</v>
      </c>
      <c r="BB263" s="19" t="e">
        <f>IF(AND(#REF!&gt;1,#REF!&lt;=3),1,IF(AND(#REF!&gt;3,#REF!&lt;=5),2,IF(AND(#REF!&gt;5,#REF!&lt;=7),3,4)))</f>
        <v>#REF!</v>
      </c>
      <c r="BC263" s="19">
        <f t="shared" si="26"/>
        <v>4</v>
      </c>
      <c r="BD263" s="19">
        <f t="shared" si="27"/>
        <v>1</v>
      </c>
      <c r="BE263" s="19">
        <f t="shared" si="28"/>
        <v>0</v>
      </c>
      <c r="BF263" s="19" t="e">
        <f>IF(AND(#REF!&gt;100000,#REF!&lt;=300000),1,IF(AND(#REF!&gt;=50000,#REF!&lt;=100000),2,IF(AND(#REF!&gt;1,#REF!&lt;50000),3,4)))</f>
        <v>#REF!</v>
      </c>
      <c r="BG263" s="19" t="e">
        <f>IF(AND(#REF!&gt;1,#REF!&lt;=500000),3,IF(AND(#REF!&gt;500000,#REF!&lt;=100000),2,IF(AND(#REF!&gt;100000,#REF!&lt;=600000),3,0)))</f>
        <v>#REF!</v>
      </c>
      <c r="BH263" s="19">
        <f t="shared" si="29"/>
        <v>0</v>
      </c>
      <c r="BI263" s="33" t="e">
        <f t="shared" si="34"/>
        <v>#REF!</v>
      </c>
      <c r="BJ263" s="2"/>
    </row>
    <row r="264" spans="1:62" ht="18" customHeight="1">
      <c r="A264" s="49">
        <v>256</v>
      </c>
      <c r="B264" s="50" t="s">
        <v>590</v>
      </c>
      <c r="C264" s="51">
        <v>308332405189</v>
      </c>
      <c r="D264" s="52" t="s">
        <v>197</v>
      </c>
      <c r="E264" s="50" t="s">
        <v>1114</v>
      </c>
      <c r="F264" s="50" t="s">
        <v>1120</v>
      </c>
      <c r="G264" s="52" t="s">
        <v>808</v>
      </c>
      <c r="H264" s="60">
        <v>2.895</v>
      </c>
      <c r="I264" s="41">
        <v>57.9</v>
      </c>
      <c r="J264" s="18">
        <v>20</v>
      </c>
      <c r="K264" s="18" t="s">
        <v>183</v>
      </c>
      <c r="L264" s="18">
        <v>57.9</v>
      </c>
      <c r="M264" s="18">
        <v>20</v>
      </c>
      <c r="N264" s="18">
        <v>2.9</v>
      </c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>
        <v>1</v>
      </c>
      <c r="AT264" s="19">
        <f t="shared" si="32"/>
        <v>1</v>
      </c>
      <c r="AU264" s="18" t="s">
        <v>185</v>
      </c>
      <c r="AV264" s="18">
        <v>5</v>
      </c>
      <c r="AW264" s="18" t="s">
        <v>186</v>
      </c>
      <c r="AX264" s="18" t="s">
        <v>868</v>
      </c>
      <c r="AY264" s="20">
        <v>32775</v>
      </c>
      <c r="AZ264" s="19">
        <v>20</v>
      </c>
      <c r="BA264" s="19" t="e">
        <f>IF(AND(#REF!&gt;2000000,#REF!&lt;=6000000),1,IF(AND(#REF!&gt;1000000,#REF!&lt;=2000000),2,IF(AND(#REF!&gt;500000,#REF!&lt;=1000000),3,IF(AND(#REF!&gt;1,#REF!&lt;=500000),4,0))))</f>
        <v>#REF!</v>
      </c>
      <c r="BB264" s="19" t="e">
        <f>IF(AND(#REF!&gt;1,#REF!&lt;=3),1,IF(AND(#REF!&gt;3,#REF!&lt;=5),2,IF(AND(#REF!&gt;5,#REF!&lt;=7),3,4)))</f>
        <v>#REF!</v>
      </c>
      <c r="BC264" s="19">
        <f t="shared" si="26"/>
        <v>3</v>
      </c>
      <c r="BD264" s="19">
        <f t="shared" si="27"/>
        <v>1</v>
      </c>
      <c r="BE264" s="19">
        <f t="shared" si="28"/>
        <v>0</v>
      </c>
      <c r="BF264" s="19" t="e">
        <f>IF(AND(#REF!&gt;100000,#REF!&lt;=300000),1,IF(AND(#REF!&gt;=50000,#REF!&lt;=100000),2,IF(AND(#REF!&gt;1,#REF!&lt;50000),3,4)))</f>
        <v>#REF!</v>
      </c>
      <c r="BG264" s="19" t="e">
        <f>IF(AND(#REF!&gt;1,#REF!&lt;=500000),3,IF(AND(#REF!&gt;500000,#REF!&lt;=100000),2,IF(AND(#REF!&gt;100000,#REF!&lt;=600000),3,0)))</f>
        <v>#REF!</v>
      </c>
      <c r="BH264" s="19">
        <f t="shared" si="29"/>
        <v>5</v>
      </c>
      <c r="BI264" s="33" t="e">
        <f t="shared" si="34"/>
        <v>#REF!</v>
      </c>
      <c r="BJ264" s="2"/>
    </row>
    <row r="265" spans="1:62" ht="18" customHeight="1">
      <c r="A265" s="49">
        <v>257</v>
      </c>
      <c r="B265" s="50" t="s">
        <v>591</v>
      </c>
      <c r="C265" s="51">
        <v>306332400491</v>
      </c>
      <c r="D265" s="52" t="s">
        <v>1024</v>
      </c>
      <c r="E265" s="50" t="s">
        <v>1114</v>
      </c>
      <c r="F265" s="50" t="s">
        <v>1120</v>
      </c>
      <c r="G265" s="52" t="s">
        <v>810</v>
      </c>
      <c r="H265" s="60">
        <v>2.57757</v>
      </c>
      <c r="I265" s="41">
        <v>275.8</v>
      </c>
      <c r="J265" s="18">
        <v>107</v>
      </c>
      <c r="K265" s="18" t="s">
        <v>176</v>
      </c>
      <c r="L265" s="18">
        <v>54</v>
      </c>
      <c r="M265" s="18">
        <v>20</v>
      </c>
      <c r="N265" s="18">
        <v>2.7</v>
      </c>
      <c r="O265" s="18" t="s">
        <v>178</v>
      </c>
      <c r="P265" s="18">
        <v>53.2</v>
      </c>
      <c r="Q265" s="18">
        <v>19</v>
      </c>
      <c r="R265" s="18">
        <v>2.8</v>
      </c>
      <c r="S265" s="18" t="s">
        <v>181</v>
      </c>
      <c r="T265" s="18">
        <v>48.5</v>
      </c>
      <c r="U265" s="18">
        <v>22</v>
      </c>
      <c r="V265" s="18">
        <v>2.2</v>
      </c>
      <c r="W265" s="18" t="s">
        <v>182</v>
      </c>
      <c r="X265" s="18">
        <v>60.7</v>
      </c>
      <c r="Y265" s="18">
        <v>21</v>
      </c>
      <c r="Z265" s="18">
        <v>2.89</v>
      </c>
      <c r="AA265" s="18" t="s">
        <v>214</v>
      </c>
      <c r="AB265" s="18">
        <v>8</v>
      </c>
      <c r="AC265" s="18">
        <v>4</v>
      </c>
      <c r="AD265" s="18">
        <v>2</v>
      </c>
      <c r="AE265" s="18" t="s">
        <v>183</v>
      </c>
      <c r="AF265" s="18">
        <v>51.4</v>
      </c>
      <c r="AG265" s="18">
        <v>21</v>
      </c>
      <c r="AH265" s="18">
        <v>2.45</v>
      </c>
      <c r="AI265" s="18"/>
      <c r="AJ265" s="18"/>
      <c r="AK265" s="18"/>
      <c r="AL265" s="18"/>
      <c r="AM265" s="18"/>
      <c r="AN265" s="18"/>
      <c r="AO265" s="18"/>
      <c r="AP265" s="18"/>
      <c r="AQ265" s="18" t="s">
        <v>592</v>
      </c>
      <c r="AR265" s="18">
        <v>1</v>
      </c>
      <c r="AS265" s="18">
        <v>4</v>
      </c>
      <c r="AT265" s="19">
        <f t="shared" si="32"/>
        <v>5</v>
      </c>
      <c r="AU265" s="18" t="s">
        <v>249</v>
      </c>
      <c r="AV265" s="18">
        <v>2</v>
      </c>
      <c r="AW265" s="18" t="s">
        <v>186</v>
      </c>
      <c r="AX265" s="18" t="s">
        <v>835</v>
      </c>
      <c r="AY265" s="20">
        <v>32240</v>
      </c>
      <c r="AZ265" s="19">
        <v>21</v>
      </c>
      <c r="BA265" s="19" t="e">
        <f>IF(AND(#REF!&gt;2000000,#REF!&lt;=6000000),1,IF(AND(#REF!&gt;1000000,#REF!&lt;=2000000),2,IF(AND(#REF!&gt;500000,#REF!&lt;=1000000),3,IF(AND(#REF!&gt;1,#REF!&lt;=500000),4,0))))</f>
        <v>#REF!</v>
      </c>
      <c r="BB265" s="19" t="e">
        <f>IF(AND(#REF!&gt;1,#REF!&lt;=3),1,IF(AND(#REF!&gt;3,#REF!&lt;=5),2,IF(AND(#REF!&gt;5,#REF!&lt;=7),3,4)))</f>
        <v>#REF!</v>
      </c>
      <c r="BC265" s="19">
        <f aca="true" t="shared" si="35" ref="BC265:BC328">IF(AND(H265&gt;2,H265&lt;=2.25),1,IF(AND(H265&gt;2.25,H265&lt;=2.75),2,IF(AND(H265&gt;2.75,H265&lt;=3.25),3,IF(AND(H265&gt;3.25,H265&lt;=4),4,0))))</f>
        <v>2</v>
      </c>
      <c r="BD265" s="19">
        <f aca="true" t="shared" si="36" ref="BD265:BD328">IF(AND(AT265&gt;=1,AT265&lt;=5),1,IF(AND(AT265&gt;5,AT265&lt;=10),2,IF(AND(AT265&gt;10,AT265&lt;=15),3,IF(AND(AT265&gt;15,AT265&lt;=20),4,0))))</f>
        <v>1</v>
      </c>
      <c r="BE265" s="19">
        <f aca="true" t="shared" si="37" ref="BE265:BE328">IF(AND(C265&gt;0,C265&lt;1),1,IF(AND(C265&gt;1,C265&lt;=2),2,IF(AND(C265&gt;2,C265&lt;=3),3,0)))</f>
        <v>0</v>
      </c>
      <c r="BF265" s="19" t="e">
        <f>IF(AND(#REF!&gt;100000,#REF!&lt;=300000),1,IF(AND(#REF!&gt;=50000,#REF!&lt;=100000),2,IF(AND(#REF!&gt;1,#REF!&lt;50000),3,4)))</f>
        <v>#REF!</v>
      </c>
      <c r="BG265" s="19" t="e">
        <f>IF(AND(#REF!&gt;1,#REF!&lt;=500000),3,IF(AND(#REF!&gt;500000,#REF!&lt;=100000),2,IF(AND(#REF!&gt;100000,#REF!&lt;=600000),3,0)))</f>
        <v>#REF!</v>
      </c>
      <c r="BH265" s="19">
        <f aca="true" t="shared" si="38" ref="BH265:BH328">IF(AND(AV265&gt;0,AV265&lt;=2),2,IF(AND(AV265&gt;2,AV265&lt;=5),5,0))</f>
        <v>2</v>
      </c>
      <c r="BI265" s="33" t="e">
        <f t="shared" si="34"/>
        <v>#REF!</v>
      </c>
      <c r="BJ265" s="2"/>
    </row>
    <row r="266" spans="1:62" ht="18" customHeight="1">
      <c r="A266" s="49">
        <v>258</v>
      </c>
      <c r="B266" s="50" t="s">
        <v>593</v>
      </c>
      <c r="C266" s="51">
        <v>307332405172</v>
      </c>
      <c r="D266" s="52" t="s">
        <v>197</v>
      </c>
      <c r="E266" s="50" t="s">
        <v>1114</v>
      </c>
      <c r="F266" s="50" t="s">
        <v>1120</v>
      </c>
      <c r="G266" s="52" t="s">
        <v>809</v>
      </c>
      <c r="H266" s="60">
        <v>2.277049</v>
      </c>
      <c r="I266" s="41">
        <v>107.3</v>
      </c>
      <c r="J266" s="18">
        <v>39</v>
      </c>
      <c r="K266" s="18" t="s">
        <v>181</v>
      </c>
      <c r="L266" s="18">
        <v>59.9</v>
      </c>
      <c r="M266" s="18">
        <v>20</v>
      </c>
      <c r="N266" s="18">
        <v>3</v>
      </c>
      <c r="O266" s="18" t="s">
        <v>182</v>
      </c>
      <c r="P266" s="18">
        <v>47.4</v>
      </c>
      <c r="Q266" s="18">
        <v>19</v>
      </c>
      <c r="R266" s="18">
        <v>2.49</v>
      </c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>
        <v>4</v>
      </c>
      <c r="AT266" s="19">
        <f t="shared" si="32"/>
        <v>4</v>
      </c>
      <c r="AU266" s="18" t="s">
        <v>938</v>
      </c>
      <c r="AV266" s="18">
        <v>5</v>
      </c>
      <c r="AW266" s="18" t="s">
        <v>186</v>
      </c>
      <c r="AX266" s="18" t="s">
        <v>222</v>
      </c>
      <c r="AY266" s="20">
        <v>32419</v>
      </c>
      <c r="AZ266" s="19">
        <v>21</v>
      </c>
      <c r="BA266" s="19" t="e">
        <f>IF(AND(#REF!&gt;2000000,#REF!&lt;=6000000),1,IF(AND(#REF!&gt;1000000,#REF!&lt;=2000000),2,IF(AND(#REF!&gt;500000,#REF!&lt;=1000000),3,IF(AND(#REF!&gt;1,#REF!&lt;=500000),4,0))))</f>
        <v>#REF!</v>
      </c>
      <c r="BB266" s="19" t="e">
        <f>IF(AND(#REF!&gt;1,#REF!&lt;=3),1,IF(AND(#REF!&gt;3,#REF!&lt;=5),2,IF(AND(#REF!&gt;5,#REF!&lt;=7),3,4)))</f>
        <v>#REF!</v>
      </c>
      <c r="BC266" s="19">
        <f t="shared" si="35"/>
        <v>2</v>
      </c>
      <c r="BD266" s="19">
        <f t="shared" si="36"/>
        <v>1</v>
      </c>
      <c r="BE266" s="19">
        <f t="shared" si="37"/>
        <v>0</v>
      </c>
      <c r="BF266" s="19" t="e">
        <f>IF(AND(#REF!&gt;100000,#REF!&lt;=300000),1,IF(AND(#REF!&gt;=50000,#REF!&lt;=100000),2,IF(AND(#REF!&gt;1,#REF!&lt;50000),3,4)))</f>
        <v>#REF!</v>
      </c>
      <c r="BG266" s="19" t="e">
        <f>IF(AND(#REF!&gt;1,#REF!&lt;=500000),3,IF(AND(#REF!&gt;500000,#REF!&lt;=100000),2,IF(AND(#REF!&gt;100000,#REF!&lt;=600000),3,0)))</f>
        <v>#REF!</v>
      </c>
      <c r="BH266" s="19">
        <f t="shared" si="38"/>
        <v>5</v>
      </c>
      <c r="BI266" s="33" t="e">
        <f t="shared" si="34"/>
        <v>#REF!</v>
      </c>
      <c r="BJ266" s="2"/>
    </row>
    <row r="267" spans="1:62" ht="18" customHeight="1">
      <c r="A267" s="49">
        <v>259</v>
      </c>
      <c r="B267" s="50" t="s">
        <v>594</v>
      </c>
      <c r="C267" s="51">
        <v>308332405192</v>
      </c>
      <c r="D267" s="52" t="s">
        <v>889</v>
      </c>
      <c r="E267" s="50" t="s">
        <v>1114</v>
      </c>
      <c r="F267" s="50" t="s">
        <v>1120</v>
      </c>
      <c r="G267" s="52" t="s">
        <v>808</v>
      </c>
      <c r="H267" s="60">
        <v>3.01</v>
      </c>
      <c r="I267" s="41">
        <v>60.2</v>
      </c>
      <c r="J267" s="18">
        <v>20</v>
      </c>
      <c r="K267" s="18" t="s">
        <v>183</v>
      </c>
      <c r="L267" s="18">
        <v>60.2</v>
      </c>
      <c r="M267" s="18">
        <v>20</v>
      </c>
      <c r="N267" s="18">
        <v>3.01</v>
      </c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>
        <v>1</v>
      </c>
      <c r="AT267" s="19">
        <f t="shared" si="32"/>
        <v>1</v>
      </c>
      <c r="AU267" s="18" t="s">
        <v>249</v>
      </c>
      <c r="AV267" s="18">
        <v>2</v>
      </c>
      <c r="AW267" s="18" t="s">
        <v>186</v>
      </c>
      <c r="AX267" s="18" t="s">
        <v>520</v>
      </c>
      <c r="AY267" s="20">
        <v>33304</v>
      </c>
      <c r="AZ267" s="19">
        <v>18</v>
      </c>
      <c r="BA267" s="19" t="e">
        <f>IF(AND(#REF!&gt;2000000,#REF!&lt;=6000000),1,IF(AND(#REF!&gt;1000000,#REF!&lt;=2000000),2,IF(AND(#REF!&gt;500000,#REF!&lt;=1000000),3,IF(AND(#REF!&gt;1,#REF!&lt;=500000),4,0))))</f>
        <v>#REF!</v>
      </c>
      <c r="BB267" s="19" t="e">
        <f>IF(AND(#REF!&gt;1,#REF!&lt;=3),1,IF(AND(#REF!&gt;3,#REF!&lt;=5),2,IF(AND(#REF!&gt;5,#REF!&lt;=7),3,4)))</f>
        <v>#REF!</v>
      </c>
      <c r="BC267" s="19">
        <f t="shared" si="35"/>
        <v>3</v>
      </c>
      <c r="BD267" s="19">
        <f t="shared" si="36"/>
        <v>1</v>
      </c>
      <c r="BE267" s="19">
        <f t="shared" si="37"/>
        <v>0</v>
      </c>
      <c r="BF267" s="19" t="e">
        <f>IF(AND(#REF!&gt;100000,#REF!&lt;=300000),1,IF(AND(#REF!&gt;=50000,#REF!&lt;=100000),2,IF(AND(#REF!&gt;1,#REF!&lt;50000),3,4)))</f>
        <v>#REF!</v>
      </c>
      <c r="BG267" s="19" t="e">
        <f>IF(AND(#REF!&gt;1,#REF!&lt;=500000),3,IF(AND(#REF!&gt;500000,#REF!&lt;=100000),2,IF(AND(#REF!&gt;100000,#REF!&lt;=600000),3,0)))</f>
        <v>#REF!</v>
      </c>
      <c r="BH267" s="19">
        <f t="shared" si="38"/>
        <v>2</v>
      </c>
      <c r="BI267" s="33" t="e">
        <f t="shared" si="34"/>
        <v>#REF!</v>
      </c>
      <c r="BJ267" s="2"/>
    </row>
    <row r="268" spans="1:62" ht="18" customHeight="1">
      <c r="A268" s="49">
        <v>260</v>
      </c>
      <c r="B268" s="50" t="s">
        <v>595</v>
      </c>
      <c r="C268" s="51">
        <v>308332405199</v>
      </c>
      <c r="D268" s="52" t="s">
        <v>889</v>
      </c>
      <c r="E268" s="50" t="s">
        <v>1114</v>
      </c>
      <c r="F268" s="50" t="s">
        <v>1120</v>
      </c>
      <c r="G268" s="52" t="s">
        <v>808</v>
      </c>
      <c r="H268" s="60">
        <v>2.9</v>
      </c>
      <c r="I268" s="41">
        <v>58</v>
      </c>
      <c r="J268" s="18">
        <v>20</v>
      </c>
      <c r="K268" s="18" t="s">
        <v>183</v>
      </c>
      <c r="L268" s="18">
        <v>58</v>
      </c>
      <c r="M268" s="18">
        <v>20</v>
      </c>
      <c r="N268" s="18">
        <v>2.9</v>
      </c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>
        <v>1</v>
      </c>
      <c r="AT268" s="19">
        <f t="shared" si="32"/>
        <v>1</v>
      </c>
      <c r="AU268" s="18" t="s">
        <v>249</v>
      </c>
      <c r="AV268" s="18">
        <v>2</v>
      </c>
      <c r="AW268" s="18" t="s">
        <v>186</v>
      </c>
      <c r="AX268" s="18" t="s">
        <v>232</v>
      </c>
      <c r="AY268" s="20">
        <v>32865</v>
      </c>
      <c r="AZ268" s="19">
        <v>20</v>
      </c>
      <c r="BA268" s="19" t="e">
        <f>IF(AND(#REF!&gt;2000000,#REF!&lt;=6000000),1,IF(AND(#REF!&gt;1000000,#REF!&lt;=2000000),2,IF(AND(#REF!&gt;500000,#REF!&lt;=1000000),3,IF(AND(#REF!&gt;1,#REF!&lt;=500000),4,0))))</f>
        <v>#REF!</v>
      </c>
      <c r="BB268" s="19" t="e">
        <f>IF(AND(#REF!&gt;1,#REF!&lt;=3),1,IF(AND(#REF!&gt;3,#REF!&lt;=5),2,IF(AND(#REF!&gt;5,#REF!&lt;=7),3,4)))</f>
        <v>#REF!</v>
      </c>
      <c r="BC268" s="19">
        <f t="shared" si="35"/>
        <v>3</v>
      </c>
      <c r="BD268" s="19">
        <f t="shared" si="36"/>
        <v>1</v>
      </c>
      <c r="BE268" s="19">
        <f t="shared" si="37"/>
        <v>0</v>
      </c>
      <c r="BF268" s="19" t="e">
        <f>IF(AND(#REF!&gt;100000,#REF!&lt;=300000),1,IF(AND(#REF!&gt;=50000,#REF!&lt;=100000),2,IF(AND(#REF!&gt;1,#REF!&lt;50000),3,4)))</f>
        <v>#REF!</v>
      </c>
      <c r="BG268" s="19" t="e">
        <f>IF(AND(#REF!&gt;1,#REF!&lt;=500000),3,IF(AND(#REF!&gt;500000,#REF!&lt;=100000),2,IF(AND(#REF!&gt;100000,#REF!&lt;=600000),3,0)))</f>
        <v>#REF!</v>
      </c>
      <c r="BH268" s="19">
        <f t="shared" si="38"/>
        <v>2</v>
      </c>
      <c r="BI268" s="33" t="e">
        <f t="shared" si="34"/>
        <v>#REF!</v>
      </c>
      <c r="BJ268" s="2"/>
    </row>
    <row r="269" spans="1:62" ht="18" customHeight="1">
      <c r="A269" s="49">
        <v>261</v>
      </c>
      <c r="B269" s="50" t="s">
        <v>1087</v>
      </c>
      <c r="C269" s="51">
        <v>305332481426</v>
      </c>
      <c r="D269" s="52" t="s">
        <v>197</v>
      </c>
      <c r="E269" s="50" t="s">
        <v>1114</v>
      </c>
      <c r="F269" s="50" t="s">
        <v>1120</v>
      </c>
      <c r="G269" s="52" t="s">
        <v>811</v>
      </c>
      <c r="H269" s="60">
        <v>2.967361</v>
      </c>
      <c r="I269" s="41">
        <v>407.9</v>
      </c>
      <c r="J269" s="18">
        <v>138</v>
      </c>
      <c r="K269" s="18" t="s">
        <v>171</v>
      </c>
      <c r="L269" s="18">
        <v>61</v>
      </c>
      <c r="M269" s="18">
        <v>20</v>
      </c>
      <c r="N269" s="18">
        <v>3.05</v>
      </c>
      <c r="O269" s="18" t="s">
        <v>174</v>
      </c>
      <c r="P269" s="18">
        <v>60.3</v>
      </c>
      <c r="Q269" s="18">
        <v>19</v>
      </c>
      <c r="R269" s="18">
        <v>3.17</v>
      </c>
      <c r="S269" s="18" t="s">
        <v>176</v>
      </c>
      <c r="T269" s="18">
        <v>59</v>
      </c>
      <c r="U269" s="18">
        <v>22</v>
      </c>
      <c r="V269" s="18">
        <v>2.68</v>
      </c>
      <c r="W269" s="18" t="s">
        <v>178</v>
      </c>
      <c r="X269" s="18">
        <v>56.7</v>
      </c>
      <c r="Y269" s="18">
        <v>21</v>
      </c>
      <c r="Z269" s="18">
        <v>2.7</v>
      </c>
      <c r="AA269" s="18" t="s">
        <v>181</v>
      </c>
      <c r="AB269" s="18">
        <v>65.5</v>
      </c>
      <c r="AC269" s="18">
        <v>21</v>
      </c>
      <c r="AD269" s="18">
        <v>3.12</v>
      </c>
      <c r="AE269" s="18" t="s">
        <v>182</v>
      </c>
      <c r="AF269" s="18">
        <v>64.9</v>
      </c>
      <c r="AG269" s="18">
        <v>21</v>
      </c>
      <c r="AH269" s="18">
        <v>3.09</v>
      </c>
      <c r="AI269" s="18" t="s">
        <v>183</v>
      </c>
      <c r="AJ269" s="18">
        <v>40.5</v>
      </c>
      <c r="AK269" s="18">
        <v>14</v>
      </c>
      <c r="AL269" s="18">
        <v>2.89</v>
      </c>
      <c r="AM269" s="18"/>
      <c r="AN269" s="18"/>
      <c r="AO269" s="18"/>
      <c r="AP269" s="18"/>
      <c r="AQ269" s="18"/>
      <c r="AR269" s="18"/>
      <c r="AS269" s="18">
        <v>1</v>
      </c>
      <c r="AT269" s="19">
        <f t="shared" si="32"/>
        <v>1</v>
      </c>
      <c r="AU269" s="18" t="s">
        <v>215</v>
      </c>
      <c r="AV269" s="18">
        <v>2</v>
      </c>
      <c r="AW269" s="18" t="s">
        <v>186</v>
      </c>
      <c r="AX269" s="18" t="s">
        <v>835</v>
      </c>
      <c r="AY269" s="20">
        <v>31837</v>
      </c>
      <c r="AZ269" s="19">
        <v>22</v>
      </c>
      <c r="BA269" s="19" t="e">
        <f>IF(AND(#REF!&gt;2000000,#REF!&lt;=6000000),1,IF(AND(#REF!&gt;1000000,#REF!&lt;=2000000),2,IF(AND(#REF!&gt;500000,#REF!&lt;=1000000),3,IF(AND(#REF!&gt;1,#REF!&lt;=500000),4,0))))</f>
        <v>#REF!</v>
      </c>
      <c r="BB269" s="19" t="e">
        <f>IF(AND(#REF!&gt;1,#REF!&lt;=3),1,IF(AND(#REF!&gt;3,#REF!&lt;=5),2,IF(AND(#REF!&gt;5,#REF!&lt;=7),3,4)))</f>
        <v>#REF!</v>
      </c>
      <c r="BC269" s="19">
        <f t="shared" si="35"/>
        <v>3</v>
      </c>
      <c r="BD269" s="19">
        <f t="shared" si="36"/>
        <v>1</v>
      </c>
      <c r="BE269" s="19">
        <f t="shared" si="37"/>
        <v>0</v>
      </c>
      <c r="BF269" s="19" t="e">
        <f>IF(AND(#REF!&gt;100000,#REF!&lt;=300000),1,IF(AND(#REF!&gt;=50000,#REF!&lt;=100000),2,IF(AND(#REF!&gt;1,#REF!&lt;50000),3,4)))</f>
        <v>#REF!</v>
      </c>
      <c r="BG269" s="19" t="e">
        <f>IF(AND(#REF!&gt;1,#REF!&lt;=500000),3,IF(AND(#REF!&gt;500000,#REF!&lt;=100000),2,IF(AND(#REF!&gt;100000,#REF!&lt;=600000),3,0)))</f>
        <v>#REF!</v>
      </c>
      <c r="BH269" s="19">
        <f t="shared" si="38"/>
        <v>2</v>
      </c>
      <c r="BI269" s="33" t="e">
        <f t="shared" si="34"/>
        <v>#REF!</v>
      </c>
      <c r="BJ269" s="2"/>
    </row>
    <row r="270" spans="1:62" ht="18" customHeight="1">
      <c r="A270" s="49">
        <v>262</v>
      </c>
      <c r="B270" s="50" t="s">
        <v>596</v>
      </c>
      <c r="C270" s="51">
        <v>306332403655</v>
      </c>
      <c r="D270" s="52" t="s">
        <v>889</v>
      </c>
      <c r="E270" s="50" t="s">
        <v>1114</v>
      </c>
      <c r="F270" s="50" t="s">
        <v>1120</v>
      </c>
      <c r="G270" s="52" t="s">
        <v>810</v>
      </c>
      <c r="H270" s="60">
        <v>2.847572</v>
      </c>
      <c r="I270" s="41">
        <v>293.3</v>
      </c>
      <c r="J270" s="18">
        <v>103</v>
      </c>
      <c r="K270" s="18" t="s">
        <v>176</v>
      </c>
      <c r="L270" s="18">
        <v>58</v>
      </c>
      <c r="M270" s="18">
        <v>20</v>
      </c>
      <c r="N270" s="18">
        <v>2.9</v>
      </c>
      <c r="O270" s="18" t="s">
        <v>178</v>
      </c>
      <c r="P270" s="18">
        <v>48.3</v>
      </c>
      <c r="Q270" s="18">
        <v>19</v>
      </c>
      <c r="R270" s="18">
        <v>2.54</v>
      </c>
      <c r="S270" s="18" t="s">
        <v>181</v>
      </c>
      <c r="T270" s="18">
        <v>65</v>
      </c>
      <c r="U270" s="18">
        <v>22</v>
      </c>
      <c r="V270" s="18">
        <v>2.95</v>
      </c>
      <c r="W270" s="18" t="s">
        <v>182</v>
      </c>
      <c r="X270" s="18">
        <v>61.9</v>
      </c>
      <c r="Y270" s="18">
        <v>21</v>
      </c>
      <c r="Z270" s="18">
        <v>2.95</v>
      </c>
      <c r="AA270" s="18" t="s">
        <v>183</v>
      </c>
      <c r="AB270" s="18">
        <v>60.1</v>
      </c>
      <c r="AC270" s="18">
        <v>21</v>
      </c>
      <c r="AD270" s="18">
        <v>2.86</v>
      </c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>
        <v>1</v>
      </c>
      <c r="AT270" s="19">
        <f t="shared" si="32"/>
        <v>1</v>
      </c>
      <c r="AU270" s="18" t="s">
        <v>249</v>
      </c>
      <c r="AV270" s="18">
        <v>2</v>
      </c>
      <c r="AW270" s="18" t="s">
        <v>186</v>
      </c>
      <c r="AX270" s="18" t="s">
        <v>835</v>
      </c>
      <c r="AY270" s="20">
        <v>32109</v>
      </c>
      <c r="AZ270" s="19">
        <v>22</v>
      </c>
      <c r="BA270" s="19" t="e">
        <f>IF(AND(#REF!&gt;2000000,#REF!&lt;=6000000),1,IF(AND(#REF!&gt;1000000,#REF!&lt;=2000000),2,IF(AND(#REF!&gt;500000,#REF!&lt;=1000000),3,IF(AND(#REF!&gt;1,#REF!&lt;=500000),4,0))))</f>
        <v>#REF!</v>
      </c>
      <c r="BB270" s="19" t="e">
        <f>IF(AND(#REF!&gt;1,#REF!&lt;=3),1,IF(AND(#REF!&gt;3,#REF!&lt;=5),2,IF(AND(#REF!&gt;5,#REF!&lt;=7),3,4)))</f>
        <v>#REF!</v>
      </c>
      <c r="BC270" s="19">
        <f t="shared" si="35"/>
        <v>3</v>
      </c>
      <c r="BD270" s="19">
        <f t="shared" si="36"/>
        <v>1</v>
      </c>
      <c r="BE270" s="19">
        <f t="shared" si="37"/>
        <v>0</v>
      </c>
      <c r="BF270" s="19" t="e">
        <f>IF(AND(#REF!&gt;100000,#REF!&lt;=300000),1,IF(AND(#REF!&gt;=50000,#REF!&lt;=100000),2,IF(AND(#REF!&gt;1,#REF!&lt;50000),3,4)))</f>
        <v>#REF!</v>
      </c>
      <c r="BG270" s="19" t="e">
        <f>IF(AND(#REF!&gt;1,#REF!&lt;=500000),3,IF(AND(#REF!&gt;500000,#REF!&lt;=100000),2,IF(AND(#REF!&gt;100000,#REF!&lt;=600000),3,0)))</f>
        <v>#REF!</v>
      </c>
      <c r="BH270" s="19">
        <f t="shared" si="38"/>
        <v>2</v>
      </c>
      <c r="BI270" s="33" t="e">
        <f t="shared" si="34"/>
        <v>#REF!</v>
      </c>
      <c r="BJ270" s="2"/>
    </row>
    <row r="271" spans="1:62" ht="18" customHeight="1">
      <c r="A271" s="49">
        <v>263</v>
      </c>
      <c r="B271" s="50" t="s">
        <v>597</v>
      </c>
      <c r="C271" s="51">
        <v>307332405156</v>
      </c>
      <c r="D271" s="52" t="s">
        <v>197</v>
      </c>
      <c r="E271" s="50" t="s">
        <v>1114</v>
      </c>
      <c r="F271" s="50" t="s">
        <v>1120</v>
      </c>
      <c r="G271" s="52" t="s">
        <v>809</v>
      </c>
      <c r="H271" s="60">
        <v>2.909836</v>
      </c>
      <c r="I271" s="41">
        <v>177.5</v>
      </c>
      <c r="J271" s="18">
        <v>61</v>
      </c>
      <c r="K271" s="18" t="s">
        <v>181</v>
      </c>
      <c r="L271" s="18">
        <v>64.9</v>
      </c>
      <c r="M271" s="18">
        <v>20</v>
      </c>
      <c r="N271" s="18">
        <v>3.25</v>
      </c>
      <c r="O271" s="18" t="s">
        <v>182</v>
      </c>
      <c r="P271" s="18">
        <v>63.3</v>
      </c>
      <c r="Q271" s="18">
        <v>19</v>
      </c>
      <c r="R271" s="18">
        <v>3.33</v>
      </c>
      <c r="S271" s="18" t="s">
        <v>183</v>
      </c>
      <c r="T271" s="18">
        <v>49.3</v>
      </c>
      <c r="U271" s="18">
        <v>22</v>
      </c>
      <c r="V271" s="18">
        <v>2.24</v>
      </c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>
        <v>2</v>
      </c>
      <c r="AT271" s="19">
        <f t="shared" si="32"/>
        <v>2</v>
      </c>
      <c r="AU271" s="18" t="s">
        <v>204</v>
      </c>
      <c r="AV271" s="18">
        <v>5</v>
      </c>
      <c r="AW271" s="18" t="s">
        <v>186</v>
      </c>
      <c r="AX271" s="18" t="s">
        <v>232</v>
      </c>
      <c r="AY271" s="20">
        <v>32315</v>
      </c>
      <c r="AZ271" s="19">
        <v>21</v>
      </c>
      <c r="BA271" s="19" t="e">
        <f>IF(AND(#REF!&gt;2000000,#REF!&lt;=6000000),1,IF(AND(#REF!&gt;1000000,#REF!&lt;=2000000),2,IF(AND(#REF!&gt;500000,#REF!&lt;=1000000),3,IF(AND(#REF!&gt;1,#REF!&lt;=500000),4,0))))</f>
        <v>#REF!</v>
      </c>
      <c r="BB271" s="19" t="e">
        <f>IF(AND(#REF!&gt;1,#REF!&lt;=3),1,IF(AND(#REF!&gt;3,#REF!&lt;=5),2,IF(AND(#REF!&gt;5,#REF!&lt;=7),3,4)))</f>
        <v>#REF!</v>
      </c>
      <c r="BC271" s="19">
        <f t="shared" si="35"/>
        <v>3</v>
      </c>
      <c r="BD271" s="19">
        <f t="shared" si="36"/>
        <v>1</v>
      </c>
      <c r="BE271" s="19">
        <f t="shared" si="37"/>
        <v>0</v>
      </c>
      <c r="BF271" s="19" t="e">
        <f>IF(AND(#REF!&gt;100000,#REF!&lt;=300000),1,IF(AND(#REF!&gt;=50000,#REF!&lt;=100000),2,IF(AND(#REF!&gt;1,#REF!&lt;50000),3,4)))</f>
        <v>#REF!</v>
      </c>
      <c r="BG271" s="19" t="e">
        <f>IF(AND(#REF!&gt;1,#REF!&lt;=500000),3,IF(AND(#REF!&gt;500000,#REF!&lt;=100000),2,IF(AND(#REF!&gt;100000,#REF!&lt;=600000),3,0)))</f>
        <v>#REF!</v>
      </c>
      <c r="BH271" s="19">
        <f t="shared" si="38"/>
        <v>5</v>
      </c>
      <c r="BI271" s="33" t="e">
        <f t="shared" si="34"/>
        <v>#REF!</v>
      </c>
      <c r="BJ271" s="2"/>
    </row>
    <row r="272" spans="1:62" ht="18" customHeight="1">
      <c r="A272" s="49">
        <v>264</v>
      </c>
      <c r="B272" s="50" t="s">
        <v>598</v>
      </c>
      <c r="C272" s="51">
        <v>306332403648</v>
      </c>
      <c r="D272" s="52" t="s">
        <v>889</v>
      </c>
      <c r="E272" s="50" t="s">
        <v>1114</v>
      </c>
      <c r="F272" s="50" t="s">
        <v>1120</v>
      </c>
      <c r="G272" s="52" t="s">
        <v>810</v>
      </c>
      <c r="H272" s="60">
        <v>2.903883</v>
      </c>
      <c r="I272" s="41">
        <v>299.1</v>
      </c>
      <c r="J272" s="18">
        <v>103</v>
      </c>
      <c r="K272" s="18" t="s">
        <v>176</v>
      </c>
      <c r="L272" s="18">
        <v>60.1</v>
      </c>
      <c r="M272" s="18">
        <v>20</v>
      </c>
      <c r="N272" s="18">
        <v>3.01</v>
      </c>
      <c r="O272" s="18" t="s">
        <v>178</v>
      </c>
      <c r="P272" s="18">
        <v>55.8</v>
      </c>
      <c r="Q272" s="18">
        <v>19</v>
      </c>
      <c r="R272" s="18">
        <v>2.94</v>
      </c>
      <c r="S272" s="18" t="s">
        <v>181</v>
      </c>
      <c r="T272" s="18">
        <v>66.5</v>
      </c>
      <c r="U272" s="18">
        <v>22</v>
      </c>
      <c r="V272" s="18">
        <v>3.02</v>
      </c>
      <c r="W272" s="18" t="s">
        <v>182</v>
      </c>
      <c r="X272" s="18">
        <v>62.9</v>
      </c>
      <c r="Y272" s="18">
        <v>21</v>
      </c>
      <c r="Z272" s="18">
        <v>3</v>
      </c>
      <c r="AA272" s="18" t="s">
        <v>183</v>
      </c>
      <c r="AB272" s="18">
        <v>53.8</v>
      </c>
      <c r="AC272" s="18">
        <v>21</v>
      </c>
      <c r="AD272" s="18">
        <v>2.56</v>
      </c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>
        <v>2</v>
      </c>
      <c r="AT272" s="19">
        <f t="shared" si="32"/>
        <v>2</v>
      </c>
      <c r="AU272" s="18" t="s">
        <v>204</v>
      </c>
      <c r="AV272" s="18">
        <v>5</v>
      </c>
      <c r="AW272" s="18" t="s">
        <v>186</v>
      </c>
      <c r="AX272" s="18" t="s">
        <v>882</v>
      </c>
      <c r="AY272" s="20">
        <v>32043</v>
      </c>
      <c r="AZ272" s="19">
        <v>22</v>
      </c>
      <c r="BA272" s="19" t="e">
        <f>IF(AND(#REF!&gt;2000000,#REF!&lt;=6000000),1,IF(AND(#REF!&gt;1000000,#REF!&lt;=2000000),2,IF(AND(#REF!&gt;500000,#REF!&lt;=1000000),3,IF(AND(#REF!&gt;1,#REF!&lt;=500000),4,0))))</f>
        <v>#REF!</v>
      </c>
      <c r="BB272" s="19" t="e">
        <f>IF(AND(#REF!&gt;1,#REF!&lt;=3),1,IF(AND(#REF!&gt;3,#REF!&lt;=5),2,IF(AND(#REF!&gt;5,#REF!&lt;=7),3,4)))</f>
        <v>#REF!</v>
      </c>
      <c r="BC272" s="19">
        <f t="shared" si="35"/>
        <v>3</v>
      </c>
      <c r="BD272" s="19">
        <f t="shared" si="36"/>
        <v>1</v>
      </c>
      <c r="BE272" s="19">
        <f t="shared" si="37"/>
        <v>0</v>
      </c>
      <c r="BF272" s="19" t="e">
        <f>IF(AND(#REF!&gt;100000,#REF!&lt;=300000),1,IF(AND(#REF!&gt;=50000,#REF!&lt;=100000),2,IF(AND(#REF!&gt;1,#REF!&lt;50000),3,4)))</f>
        <v>#REF!</v>
      </c>
      <c r="BG272" s="19" t="e">
        <f>IF(AND(#REF!&gt;1,#REF!&lt;=500000),3,IF(AND(#REF!&gt;500000,#REF!&lt;=100000),2,IF(AND(#REF!&gt;100000,#REF!&lt;=600000),3,0)))</f>
        <v>#REF!</v>
      </c>
      <c r="BH272" s="19">
        <f t="shared" si="38"/>
        <v>5</v>
      </c>
      <c r="BI272" s="33" t="e">
        <f t="shared" si="34"/>
        <v>#REF!</v>
      </c>
      <c r="BJ272" s="2"/>
    </row>
    <row r="273" spans="1:62" ht="18" customHeight="1">
      <c r="A273" s="49">
        <v>265</v>
      </c>
      <c r="B273" s="50" t="s">
        <v>599</v>
      </c>
      <c r="C273" s="51">
        <v>306332403656</v>
      </c>
      <c r="D273" s="52" t="s">
        <v>889</v>
      </c>
      <c r="E273" s="50" t="s">
        <v>1114</v>
      </c>
      <c r="F273" s="50" t="s">
        <v>1120</v>
      </c>
      <c r="G273" s="52" t="s">
        <v>810</v>
      </c>
      <c r="H273" s="60">
        <v>3.054368</v>
      </c>
      <c r="I273" s="41">
        <v>314.6</v>
      </c>
      <c r="J273" s="18">
        <v>103</v>
      </c>
      <c r="K273" s="18" t="s">
        <v>176</v>
      </c>
      <c r="L273" s="18">
        <v>61.4</v>
      </c>
      <c r="M273" s="18">
        <v>20</v>
      </c>
      <c r="N273" s="18">
        <v>3.07</v>
      </c>
      <c r="O273" s="18" t="s">
        <v>178</v>
      </c>
      <c r="P273" s="18">
        <v>57.9</v>
      </c>
      <c r="Q273" s="18">
        <v>19</v>
      </c>
      <c r="R273" s="18">
        <v>3.05</v>
      </c>
      <c r="S273" s="18" t="s">
        <v>181</v>
      </c>
      <c r="T273" s="18">
        <v>65.8</v>
      </c>
      <c r="U273" s="18">
        <v>22</v>
      </c>
      <c r="V273" s="18">
        <v>2.99</v>
      </c>
      <c r="W273" s="18" t="s">
        <v>182</v>
      </c>
      <c r="X273" s="18">
        <v>69.2</v>
      </c>
      <c r="Y273" s="18">
        <v>21</v>
      </c>
      <c r="Z273" s="18">
        <v>3.3</v>
      </c>
      <c r="AA273" s="18" t="s">
        <v>183</v>
      </c>
      <c r="AB273" s="18">
        <v>60.3</v>
      </c>
      <c r="AC273" s="18">
        <v>21</v>
      </c>
      <c r="AD273" s="18">
        <v>2.87</v>
      </c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>
        <v>1</v>
      </c>
      <c r="AT273" s="19">
        <f t="shared" si="32"/>
        <v>1</v>
      </c>
      <c r="AU273" s="18" t="s">
        <v>185</v>
      </c>
      <c r="AV273" s="18">
        <v>5</v>
      </c>
      <c r="AW273" s="18" t="s">
        <v>186</v>
      </c>
      <c r="AX273" s="18" t="s">
        <v>250</v>
      </c>
      <c r="AY273" s="20">
        <v>32287</v>
      </c>
      <c r="AZ273" s="19">
        <v>21</v>
      </c>
      <c r="BA273" s="19" t="e">
        <f>IF(AND(#REF!&gt;2000000,#REF!&lt;=6000000),1,IF(AND(#REF!&gt;1000000,#REF!&lt;=2000000),2,IF(AND(#REF!&gt;500000,#REF!&lt;=1000000),3,IF(AND(#REF!&gt;1,#REF!&lt;=500000),4,0))))</f>
        <v>#REF!</v>
      </c>
      <c r="BB273" s="19" t="e">
        <f>IF(AND(#REF!&gt;1,#REF!&lt;=3),1,IF(AND(#REF!&gt;3,#REF!&lt;=5),2,IF(AND(#REF!&gt;5,#REF!&lt;=7),3,4)))</f>
        <v>#REF!</v>
      </c>
      <c r="BC273" s="19">
        <f t="shared" si="35"/>
        <v>3</v>
      </c>
      <c r="BD273" s="19">
        <f t="shared" si="36"/>
        <v>1</v>
      </c>
      <c r="BE273" s="19">
        <f t="shared" si="37"/>
        <v>0</v>
      </c>
      <c r="BF273" s="19" t="e">
        <f>IF(AND(#REF!&gt;100000,#REF!&lt;=300000),1,IF(AND(#REF!&gt;=50000,#REF!&lt;=100000),2,IF(AND(#REF!&gt;1,#REF!&lt;50000),3,4)))</f>
        <v>#REF!</v>
      </c>
      <c r="BG273" s="19" t="e">
        <f>IF(AND(#REF!&gt;1,#REF!&lt;=500000),3,IF(AND(#REF!&gt;500000,#REF!&lt;=100000),2,IF(AND(#REF!&gt;100000,#REF!&lt;=600000),3,0)))</f>
        <v>#REF!</v>
      </c>
      <c r="BH273" s="19">
        <f t="shared" si="38"/>
        <v>5</v>
      </c>
      <c r="BI273" s="33" t="e">
        <f t="shared" si="34"/>
        <v>#REF!</v>
      </c>
      <c r="BJ273" s="2"/>
    </row>
    <row r="274" spans="1:62" ht="18" customHeight="1">
      <c r="A274" s="49">
        <v>266</v>
      </c>
      <c r="B274" s="50" t="s">
        <v>600</v>
      </c>
      <c r="C274" s="51">
        <v>308332405193</v>
      </c>
      <c r="D274" s="52" t="s">
        <v>889</v>
      </c>
      <c r="E274" s="50" t="s">
        <v>1114</v>
      </c>
      <c r="F274" s="50" t="s">
        <v>1120</v>
      </c>
      <c r="G274" s="52" t="s">
        <v>808</v>
      </c>
      <c r="H274" s="60">
        <v>3.025</v>
      </c>
      <c r="I274" s="41">
        <v>60.5</v>
      </c>
      <c r="J274" s="18">
        <v>20</v>
      </c>
      <c r="K274" s="18" t="s">
        <v>183</v>
      </c>
      <c r="L274" s="18">
        <v>60.5</v>
      </c>
      <c r="M274" s="18">
        <v>20</v>
      </c>
      <c r="N274" s="18">
        <v>3.03</v>
      </c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>
        <v>1</v>
      </c>
      <c r="AT274" s="19">
        <f t="shared" si="32"/>
        <v>1</v>
      </c>
      <c r="AU274" s="18" t="s">
        <v>185</v>
      </c>
      <c r="AV274" s="18">
        <v>5</v>
      </c>
      <c r="AW274" s="18" t="s">
        <v>186</v>
      </c>
      <c r="AX274" s="18" t="s">
        <v>615</v>
      </c>
      <c r="AY274" s="20">
        <v>32918</v>
      </c>
      <c r="AZ274" s="19">
        <v>19</v>
      </c>
      <c r="BA274" s="19" t="e">
        <f>IF(AND(#REF!&gt;2000000,#REF!&lt;=6000000),1,IF(AND(#REF!&gt;1000000,#REF!&lt;=2000000),2,IF(AND(#REF!&gt;500000,#REF!&lt;=1000000),3,IF(AND(#REF!&gt;1,#REF!&lt;=500000),4,0))))</f>
        <v>#REF!</v>
      </c>
      <c r="BB274" s="19" t="e">
        <f>IF(AND(#REF!&gt;1,#REF!&lt;=3),1,IF(AND(#REF!&gt;3,#REF!&lt;=5),2,IF(AND(#REF!&gt;5,#REF!&lt;=7),3,4)))</f>
        <v>#REF!</v>
      </c>
      <c r="BC274" s="19">
        <f t="shared" si="35"/>
        <v>3</v>
      </c>
      <c r="BD274" s="19">
        <f t="shared" si="36"/>
        <v>1</v>
      </c>
      <c r="BE274" s="19">
        <f t="shared" si="37"/>
        <v>0</v>
      </c>
      <c r="BF274" s="19" t="e">
        <f>IF(AND(#REF!&gt;100000,#REF!&lt;=300000),1,IF(AND(#REF!&gt;=50000,#REF!&lt;=100000),2,IF(AND(#REF!&gt;1,#REF!&lt;50000),3,4)))</f>
        <v>#REF!</v>
      </c>
      <c r="BG274" s="19" t="e">
        <f>IF(AND(#REF!&gt;1,#REF!&lt;=500000),3,IF(AND(#REF!&gt;500000,#REF!&lt;=100000),2,IF(AND(#REF!&gt;100000,#REF!&lt;=600000),3,0)))</f>
        <v>#REF!</v>
      </c>
      <c r="BH274" s="19">
        <f t="shared" si="38"/>
        <v>5</v>
      </c>
      <c r="BI274" s="33" t="e">
        <f t="shared" si="34"/>
        <v>#REF!</v>
      </c>
      <c r="BJ274" s="2"/>
    </row>
    <row r="275" spans="1:62" ht="18" customHeight="1">
      <c r="A275" s="49">
        <v>267</v>
      </c>
      <c r="B275" s="50" t="s">
        <v>601</v>
      </c>
      <c r="C275" s="51">
        <v>308332405185</v>
      </c>
      <c r="D275" s="52" t="s">
        <v>889</v>
      </c>
      <c r="E275" s="50" t="s">
        <v>1114</v>
      </c>
      <c r="F275" s="50" t="s">
        <v>1120</v>
      </c>
      <c r="G275" s="52" t="s">
        <v>808</v>
      </c>
      <c r="H275" s="60">
        <v>2.76</v>
      </c>
      <c r="I275" s="41">
        <v>55.2</v>
      </c>
      <c r="J275" s="18">
        <v>20</v>
      </c>
      <c r="K275" s="18" t="s">
        <v>183</v>
      </c>
      <c r="L275" s="18">
        <v>55.2</v>
      </c>
      <c r="M275" s="18">
        <v>20</v>
      </c>
      <c r="N275" s="18">
        <v>2.76</v>
      </c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>
        <v>1</v>
      </c>
      <c r="AT275" s="19">
        <f t="shared" si="32"/>
        <v>1</v>
      </c>
      <c r="AU275" s="18" t="s">
        <v>185</v>
      </c>
      <c r="AV275" s="18">
        <v>5</v>
      </c>
      <c r="AW275" s="18" t="s">
        <v>186</v>
      </c>
      <c r="AX275" s="18" t="s">
        <v>835</v>
      </c>
      <c r="AY275" s="20">
        <v>32735</v>
      </c>
      <c r="AZ275" s="19">
        <v>20</v>
      </c>
      <c r="BA275" s="19" t="e">
        <f>IF(AND(#REF!&gt;2000000,#REF!&lt;=6000000),1,IF(AND(#REF!&gt;1000000,#REF!&lt;=2000000),2,IF(AND(#REF!&gt;500000,#REF!&lt;=1000000),3,IF(AND(#REF!&gt;1,#REF!&lt;=500000),4,0))))</f>
        <v>#REF!</v>
      </c>
      <c r="BB275" s="19" t="e">
        <f>IF(AND(#REF!&gt;1,#REF!&lt;=3),1,IF(AND(#REF!&gt;3,#REF!&lt;=5),2,IF(AND(#REF!&gt;5,#REF!&lt;=7),3,4)))</f>
        <v>#REF!</v>
      </c>
      <c r="BC275" s="19">
        <f t="shared" si="35"/>
        <v>3</v>
      </c>
      <c r="BD275" s="19">
        <f t="shared" si="36"/>
        <v>1</v>
      </c>
      <c r="BE275" s="19">
        <f t="shared" si="37"/>
        <v>0</v>
      </c>
      <c r="BF275" s="19" t="e">
        <f>IF(AND(#REF!&gt;100000,#REF!&lt;=300000),1,IF(AND(#REF!&gt;=50000,#REF!&lt;=100000),2,IF(AND(#REF!&gt;1,#REF!&lt;50000),3,4)))</f>
        <v>#REF!</v>
      </c>
      <c r="BG275" s="19" t="e">
        <f>IF(AND(#REF!&gt;1,#REF!&lt;=500000),3,IF(AND(#REF!&gt;500000,#REF!&lt;=100000),2,IF(AND(#REF!&gt;100000,#REF!&lt;=600000),3,0)))</f>
        <v>#REF!</v>
      </c>
      <c r="BH275" s="19">
        <f t="shared" si="38"/>
        <v>5</v>
      </c>
      <c r="BI275" s="33" t="e">
        <f t="shared" si="34"/>
        <v>#REF!</v>
      </c>
      <c r="BJ275" s="2"/>
    </row>
    <row r="276" spans="1:62" ht="18" customHeight="1">
      <c r="A276" s="49">
        <v>268</v>
      </c>
      <c r="B276" s="50" t="s">
        <v>602</v>
      </c>
      <c r="C276" s="51">
        <v>306332403652</v>
      </c>
      <c r="D276" s="52" t="s">
        <v>889</v>
      </c>
      <c r="E276" s="50" t="s">
        <v>1114</v>
      </c>
      <c r="F276" s="50" t="s">
        <v>1120</v>
      </c>
      <c r="G276" s="52" t="s">
        <v>810</v>
      </c>
      <c r="H276" s="60">
        <v>3.025242</v>
      </c>
      <c r="I276" s="41">
        <v>311.6</v>
      </c>
      <c r="J276" s="18">
        <v>103</v>
      </c>
      <c r="K276" s="18" t="s">
        <v>176</v>
      </c>
      <c r="L276" s="18">
        <v>63.4</v>
      </c>
      <c r="M276" s="18">
        <v>20</v>
      </c>
      <c r="N276" s="18">
        <v>3.17</v>
      </c>
      <c r="O276" s="18" t="s">
        <v>178</v>
      </c>
      <c r="P276" s="18">
        <v>61.7</v>
      </c>
      <c r="Q276" s="18">
        <v>19</v>
      </c>
      <c r="R276" s="18">
        <v>3.25</v>
      </c>
      <c r="S276" s="18" t="s">
        <v>181</v>
      </c>
      <c r="T276" s="18">
        <v>66.1</v>
      </c>
      <c r="U276" s="18">
        <v>22</v>
      </c>
      <c r="V276" s="18">
        <v>3</v>
      </c>
      <c r="W276" s="18" t="s">
        <v>182</v>
      </c>
      <c r="X276" s="18">
        <v>61.9</v>
      </c>
      <c r="Y276" s="18">
        <v>21</v>
      </c>
      <c r="Z276" s="18">
        <v>2.95</v>
      </c>
      <c r="AA276" s="18" t="s">
        <v>183</v>
      </c>
      <c r="AB276" s="18">
        <v>58.5</v>
      </c>
      <c r="AC276" s="18">
        <v>21</v>
      </c>
      <c r="AD276" s="18">
        <v>2.79</v>
      </c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>
        <v>1</v>
      </c>
      <c r="AT276" s="19">
        <f t="shared" si="32"/>
        <v>1</v>
      </c>
      <c r="AU276" s="18" t="s">
        <v>249</v>
      </c>
      <c r="AV276" s="18">
        <v>2</v>
      </c>
      <c r="AW276" s="18" t="s">
        <v>186</v>
      </c>
      <c r="AX276" s="18" t="s">
        <v>868</v>
      </c>
      <c r="AY276" s="20">
        <v>32269</v>
      </c>
      <c r="AZ276" s="19">
        <v>21</v>
      </c>
      <c r="BA276" s="19" t="e">
        <f>IF(AND(#REF!&gt;2000000,#REF!&lt;=6000000),1,IF(AND(#REF!&gt;1000000,#REF!&lt;=2000000),2,IF(AND(#REF!&gt;500000,#REF!&lt;=1000000),3,IF(AND(#REF!&gt;1,#REF!&lt;=500000),4,0))))</f>
        <v>#REF!</v>
      </c>
      <c r="BB276" s="19" t="e">
        <f>IF(AND(#REF!&gt;1,#REF!&lt;=3),1,IF(AND(#REF!&gt;3,#REF!&lt;=5),2,IF(AND(#REF!&gt;5,#REF!&lt;=7),3,4)))</f>
        <v>#REF!</v>
      </c>
      <c r="BC276" s="19">
        <f t="shared" si="35"/>
        <v>3</v>
      </c>
      <c r="BD276" s="19">
        <f t="shared" si="36"/>
        <v>1</v>
      </c>
      <c r="BE276" s="19">
        <f t="shared" si="37"/>
        <v>0</v>
      </c>
      <c r="BF276" s="19" t="e">
        <f>IF(AND(#REF!&gt;100000,#REF!&lt;=300000),1,IF(AND(#REF!&gt;=50000,#REF!&lt;=100000),2,IF(AND(#REF!&gt;1,#REF!&lt;50000),3,4)))</f>
        <v>#REF!</v>
      </c>
      <c r="BG276" s="19" t="e">
        <f>IF(AND(#REF!&gt;1,#REF!&lt;=500000),3,IF(AND(#REF!&gt;500000,#REF!&lt;=100000),2,IF(AND(#REF!&gt;100000,#REF!&lt;=600000),3,0)))</f>
        <v>#REF!</v>
      </c>
      <c r="BH276" s="19">
        <f t="shared" si="38"/>
        <v>2</v>
      </c>
      <c r="BI276" s="33" t="e">
        <f t="shared" si="34"/>
        <v>#REF!</v>
      </c>
      <c r="BJ276" s="2"/>
    </row>
    <row r="277" spans="1:62" ht="18" customHeight="1">
      <c r="A277" s="49">
        <v>269</v>
      </c>
      <c r="B277" s="50" t="s">
        <v>603</v>
      </c>
      <c r="C277" s="51">
        <v>306332403647</v>
      </c>
      <c r="D277" s="52" t="s">
        <v>889</v>
      </c>
      <c r="E277" s="50" t="s">
        <v>1114</v>
      </c>
      <c r="F277" s="50" t="s">
        <v>1120</v>
      </c>
      <c r="G277" s="52" t="s">
        <v>810</v>
      </c>
      <c r="H277" s="60">
        <v>2.859223</v>
      </c>
      <c r="I277" s="41">
        <v>294.5</v>
      </c>
      <c r="J277" s="18">
        <v>103</v>
      </c>
      <c r="K277" s="18" t="s">
        <v>176</v>
      </c>
      <c r="L277" s="18">
        <v>59.4</v>
      </c>
      <c r="M277" s="18">
        <v>20</v>
      </c>
      <c r="N277" s="18">
        <v>2.97</v>
      </c>
      <c r="O277" s="18" t="s">
        <v>178</v>
      </c>
      <c r="P277" s="18">
        <v>60.3</v>
      </c>
      <c r="Q277" s="18">
        <v>19</v>
      </c>
      <c r="R277" s="18">
        <v>3.17</v>
      </c>
      <c r="S277" s="18" t="s">
        <v>181</v>
      </c>
      <c r="T277" s="18">
        <v>59.2</v>
      </c>
      <c r="U277" s="18">
        <v>22</v>
      </c>
      <c r="V277" s="18">
        <v>2.69</v>
      </c>
      <c r="W277" s="18" t="s">
        <v>182</v>
      </c>
      <c r="X277" s="18">
        <v>59.1</v>
      </c>
      <c r="Y277" s="18">
        <v>21</v>
      </c>
      <c r="Z277" s="18">
        <v>2.81</v>
      </c>
      <c r="AA277" s="18" t="s">
        <v>183</v>
      </c>
      <c r="AB277" s="18">
        <v>56.5</v>
      </c>
      <c r="AC277" s="18">
        <v>21</v>
      </c>
      <c r="AD277" s="18">
        <v>2.69</v>
      </c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>
        <v>4</v>
      </c>
      <c r="AT277" s="19">
        <f t="shared" si="32"/>
        <v>4</v>
      </c>
      <c r="AU277" s="18" t="s">
        <v>185</v>
      </c>
      <c r="AV277" s="18">
        <v>5</v>
      </c>
      <c r="AW277" s="18" t="s">
        <v>186</v>
      </c>
      <c r="AX277" s="18" t="s">
        <v>250</v>
      </c>
      <c r="AY277" s="20">
        <v>32293</v>
      </c>
      <c r="AZ277" s="19">
        <v>21</v>
      </c>
      <c r="BA277" s="19" t="e">
        <f>IF(AND(#REF!&gt;2000000,#REF!&lt;=6000000),1,IF(AND(#REF!&gt;1000000,#REF!&lt;=2000000),2,IF(AND(#REF!&gt;500000,#REF!&lt;=1000000),3,IF(AND(#REF!&gt;1,#REF!&lt;=500000),4,0))))</f>
        <v>#REF!</v>
      </c>
      <c r="BB277" s="19" t="e">
        <f>IF(AND(#REF!&gt;1,#REF!&lt;=3),1,IF(AND(#REF!&gt;3,#REF!&lt;=5),2,IF(AND(#REF!&gt;5,#REF!&lt;=7),3,4)))</f>
        <v>#REF!</v>
      </c>
      <c r="BC277" s="19">
        <f t="shared" si="35"/>
        <v>3</v>
      </c>
      <c r="BD277" s="19">
        <f t="shared" si="36"/>
        <v>1</v>
      </c>
      <c r="BE277" s="19">
        <f t="shared" si="37"/>
        <v>0</v>
      </c>
      <c r="BF277" s="19" t="e">
        <f>IF(AND(#REF!&gt;100000,#REF!&lt;=300000),1,IF(AND(#REF!&gt;=50000,#REF!&lt;=100000),2,IF(AND(#REF!&gt;1,#REF!&lt;50000),3,4)))</f>
        <v>#REF!</v>
      </c>
      <c r="BG277" s="19" t="e">
        <f>IF(AND(#REF!&gt;1,#REF!&lt;=500000),3,IF(AND(#REF!&gt;500000,#REF!&lt;=100000),2,IF(AND(#REF!&gt;100000,#REF!&lt;=600000),3,0)))</f>
        <v>#REF!</v>
      </c>
      <c r="BH277" s="19">
        <f t="shared" si="38"/>
        <v>5</v>
      </c>
      <c r="BI277" s="33" t="e">
        <f t="shared" si="34"/>
        <v>#REF!</v>
      </c>
      <c r="BJ277" s="2"/>
    </row>
    <row r="278" spans="1:62" ht="18" customHeight="1">
      <c r="A278" s="49">
        <v>270</v>
      </c>
      <c r="B278" s="50" t="s">
        <v>604</v>
      </c>
      <c r="C278" s="51">
        <v>105341479045</v>
      </c>
      <c r="D278" s="52" t="s">
        <v>197</v>
      </c>
      <c r="E278" s="50" t="s">
        <v>1114</v>
      </c>
      <c r="F278" s="50" t="s">
        <v>1121</v>
      </c>
      <c r="G278" s="52" t="s">
        <v>811</v>
      </c>
      <c r="H278" s="60">
        <v>3.054744</v>
      </c>
      <c r="I278" s="41">
        <v>375.1</v>
      </c>
      <c r="J278" s="18">
        <v>125</v>
      </c>
      <c r="K278" s="18" t="s">
        <v>171</v>
      </c>
      <c r="L278" s="18">
        <v>65</v>
      </c>
      <c r="M278" s="18">
        <v>19</v>
      </c>
      <c r="N278" s="18">
        <v>3.42</v>
      </c>
      <c r="O278" s="18" t="s">
        <v>174</v>
      </c>
      <c r="P278" s="18">
        <v>64</v>
      </c>
      <c r="Q278" s="18">
        <v>21</v>
      </c>
      <c r="R278" s="18">
        <v>3.05</v>
      </c>
      <c r="S278" s="18" t="s">
        <v>176</v>
      </c>
      <c r="T278" s="18">
        <v>59</v>
      </c>
      <c r="U278" s="18">
        <v>21</v>
      </c>
      <c r="V278" s="18">
        <v>2.81</v>
      </c>
      <c r="W278" s="18" t="s">
        <v>178</v>
      </c>
      <c r="X278" s="18">
        <v>54</v>
      </c>
      <c r="Y278" s="18">
        <v>21</v>
      </c>
      <c r="Z278" s="18">
        <v>2.57</v>
      </c>
      <c r="AA278" s="18" t="s">
        <v>181</v>
      </c>
      <c r="AB278" s="18">
        <v>60.2</v>
      </c>
      <c r="AC278" s="18">
        <v>21</v>
      </c>
      <c r="AD278" s="18">
        <v>2.87</v>
      </c>
      <c r="AE278" s="18" t="s">
        <v>182</v>
      </c>
      <c r="AF278" s="18">
        <v>72.9</v>
      </c>
      <c r="AG278" s="18">
        <v>22</v>
      </c>
      <c r="AH278" s="18">
        <v>3.31</v>
      </c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>
        <v>5</v>
      </c>
      <c r="AT278" s="19">
        <f t="shared" si="32"/>
        <v>5</v>
      </c>
      <c r="AU278" s="18" t="s">
        <v>864</v>
      </c>
      <c r="AV278" s="18">
        <v>5</v>
      </c>
      <c r="AW278" s="18" t="s">
        <v>186</v>
      </c>
      <c r="AX278" s="18">
        <v>294</v>
      </c>
      <c r="AY278" s="20">
        <v>31840</v>
      </c>
      <c r="AZ278" s="19">
        <v>22</v>
      </c>
      <c r="BA278" s="19" t="e">
        <f>IF(AND(#REF!&gt;2000000,#REF!&lt;=6000000),1,IF(AND(#REF!&gt;1000000,#REF!&lt;=2000000),2,IF(AND(#REF!&gt;500000,#REF!&lt;=1000000),3,IF(AND(#REF!&gt;1,#REF!&lt;=500000),4,0))))</f>
        <v>#REF!</v>
      </c>
      <c r="BB278" s="19" t="e">
        <f>IF(AND(#REF!&gt;1,#REF!&lt;=3),1,IF(AND(#REF!&gt;3,#REF!&lt;=5),2,IF(AND(#REF!&gt;5,#REF!&lt;=7),3,4)))</f>
        <v>#REF!</v>
      </c>
      <c r="BC278" s="19">
        <f t="shared" si="35"/>
        <v>3</v>
      </c>
      <c r="BD278" s="19">
        <f t="shared" si="36"/>
        <v>1</v>
      </c>
      <c r="BE278" s="19">
        <f t="shared" si="37"/>
        <v>0</v>
      </c>
      <c r="BF278" s="19" t="e">
        <f>IF(AND(#REF!&gt;100000,#REF!&lt;=300000),1,IF(AND(#REF!&gt;=50000,#REF!&lt;=100000),2,IF(AND(#REF!&gt;1,#REF!&lt;50000),3,4)))</f>
        <v>#REF!</v>
      </c>
      <c r="BG278" s="19" t="e">
        <f>IF(AND(#REF!&gt;1,#REF!&lt;=500000),3,IF(AND(#REF!&gt;500000,#REF!&lt;=100000),2,IF(AND(#REF!&gt;100000,#REF!&lt;=600000),3,0)))</f>
        <v>#REF!</v>
      </c>
      <c r="BH278" s="19">
        <f t="shared" si="38"/>
        <v>5</v>
      </c>
      <c r="BI278" s="33" t="e">
        <f t="shared" si="34"/>
        <v>#REF!</v>
      </c>
      <c r="BJ278" s="2"/>
    </row>
    <row r="279" spans="1:62" ht="18" customHeight="1">
      <c r="A279" s="49">
        <v>271</v>
      </c>
      <c r="B279" s="50" t="s">
        <v>605</v>
      </c>
      <c r="C279" s="51">
        <v>106341403403</v>
      </c>
      <c r="D279" s="52" t="s">
        <v>889</v>
      </c>
      <c r="E279" s="50" t="s">
        <v>1114</v>
      </c>
      <c r="F279" s="50" t="s">
        <v>1121</v>
      </c>
      <c r="G279" s="52" t="s">
        <v>810</v>
      </c>
      <c r="H279" s="60">
        <v>3.194174</v>
      </c>
      <c r="I279" s="41">
        <v>292</v>
      </c>
      <c r="J279" s="18">
        <v>92</v>
      </c>
      <c r="K279" s="18" t="s">
        <v>176</v>
      </c>
      <c r="L279" s="18" t="s">
        <v>223</v>
      </c>
      <c r="M279" s="18">
        <v>19</v>
      </c>
      <c r="N279" s="18" t="s">
        <v>1078</v>
      </c>
      <c r="O279" s="18" t="s">
        <v>178</v>
      </c>
      <c r="P279" s="18" t="s">
        <v>88</v>
      </c>
      <c r="Q279" s="18">
        <v>21</v>
      </c>
      <c r="R279" s="18" t="s">
        <v>202</v>
      </c>
      <c r="S279" s="18" t="s">
        <v>181</v>
      </c>
      <c r="T279" s="18" t="s">
        <v>912</v>
      </c>
      <c r="U279" s="18">
        <v>21</v>
      </c>
      <c r="V279" s="18" t="s">
        <v>207</v>
      </c>
      <c r="W279" s="18" t="s">
        <v>182</v>
      </c>
      <c r="X279" s="18" t="s">
        <v>127</v>
      </c>
      <c r="Y279" s="18">
        <v>21</v>
      </c>
      <c r="Z279" s="18" t="s">
        <v>210</v>
      </c>
      <c r="AA279" s="18" t="s">
        <v>183</v>
      </c>
      <c r="AB279" s="18" t="s">
        <v>606</v>
      </c>
      <c r="AC279" s="18">
        <v>10</v>
      </c>
      <c r="AD279" s="18" t="s">
        <v>986</v>
      </c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>
        <v>1</v>
      </c>
      <c r="AT279" s="19">
        <f t="shared" si="32"/>
        <v>1</v>
      </c>
      <c r="AU279" s="18" t="s">
        <v>892</v>
      </c>
      <c r="AV279" s="18">
        <v>2</v>
      </c>
      <c r="AW279" s="18" t="s">
        <v>186</v>
      </c>
      <c r="AX279" s="18" t="s">
        <v>884</v>
      </c>
      <c r="AY279" s="20">
        <v>31959</v>
      </c>
      <c r="AZ279" s="19">
        <v>22</v>
      </c>
      <c r="BA279" s="19" t="e">
        <f>IF(AND(#REF!&gt;2000000,#REF!&lt;=6000000),1,IF(AND(#REF!&gt;1000000,#REF!&lt;=2000000),2,IF(AND(#REF!&gt;500000,#REF!&lt;=1000000),3,IF(AND(#REF!&gt;1,#REF!&lt;=500000),4,0))))</f>
        <v>#REF!</v>
      </c>
      <c r="BB279" s="19" t="e">
        <f>IF(AND(#REF!&gt;1,#REF!&lt;=3),1,IF(AND(#REF!&gt;3,#REF!&lt;=5),2,IF(AND(#REF!&gt;5,#REF!&lt;=7),3,4)))</f>
        <v>#REF!</v>
      </c>
      <c r="BC279" s="19">
        <f t="shared" si="35"/>
        <v>3</v>
      </c>
      <c r="BD279" s="19">
        <f t="shared" si="36"/>
        <v>1</v>
      </c>
      <c r="BE279" s="19">
        <f t="shared" si="37"/>
        <v>0</v>
      </c>
      <c r="BF279" s="19" t="e">
        <f>IF(AND(#REF!&gt;100000,#REF!&lt;=300000),1,IF(AND(#REF!&gt;=50000,#REF!&lt;=100000),2,IF(AND(#REF!&gt;1,#REF!&lt;50000),3,4)))</f>
        <v>#REF!</v>
      </c>
      <c r="BG279" s="19" t="e">
        <f>IF(AND(#REF!&gt;1,#REF!&lt;=500000),3,IF(AND(#REF!&gt;500000,#REF!&lt;=100000),2,IF(AND(#REF!&gt;100000,#REF!&lt;=600000),3,0)))</f>
        <v>#REF!</v>
      </c>
      <c r="BH279" s="19">
        <f t="shared" si="38"/>
        <v>2</v>
      </c>
      <c r="BI279" s="33" t="e">
        <f t="shared" si="34"/>
        <v>#REF!</v>
      </c>
      <c r="BJ279" s="2"/>
    </row>
    <row r="280" spans="1:62" ht="18" customHeight="1">
      <c r="A280" s="49">
        <v>272</v>
      </c>
      <c r="B280" s="50" t="s">
        <v>607</v>
      </c>
      <c r="C280" s="51">
        <v>108341410888</v>
      </c>
      <c r="D280" s="52" t="s">
        <v>197</v>
      </c>
      <c r="E280" s="50" t="s">
        <v>1114</v>
      </c>
      <c r="F280" s="50" t="s">
        <v>1121</v>
      </c>
      <c r="G280" s="52" t="s">
        <v>808</v>
      </c>
      <c r="H280" s="60">
        <v>3.352631</v>
      </c>
      <c r="I280" s="41"/>
      <c r="J280" s="18">
        <v>0</v>
      </c>
      <c r="K280" s="18"/>
      <c r="L280" s="18"/>
      <c r="M280" s="18">
        <v>0</v>
      </c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>
        <v>1</v>
      </c>
      <c r="AT280" s="19">
        <f t="shared" si="32"/>
        <v>1</v>
      </c>
      <c r="AU280" s="18" t="s">
        <v>1051</v>
      </c>
      <c r="AV280" s="18">
        <v>2</v>
      </c>
      <c r="AW280" s="18" t="s">
        <v>186</v>
      </c>
      <c r="AX280" s="18" t="s">
        <v>887</v>
      </c>
      <c r="AY280" s="20">
        <v>32587</v>
      </c>
      <c r="AZ280" s="19">
        <v>20</v>
      </c>
      <c r="BA280" s="19" t="e">
        <f>IF(AND(#REF!&gt;2000000,#REF!&lt;=6000000),1,IF(AND(#REF!&gt;1000000,#REF!&lt;=2000000),2,IF(AND(#REF!&gt;500000,#REF!&lt;=1000000),3,IF(AND(#REF!&gt;1,#REF!&lt;=500000),4,0))))</f>
        <v>#REF!</v>
      </c>
      <c r="BB280" s="19" t="e">
        <f>IF(AND(#REF!&gt;1,#REF!&lt;=3),1,IF(AND(#REF!&gt;3,#REF!&lt;=5),2,IF(AND(#REF!&gt;5,#REF!&lt;=7),3,4)))</f>
        <v>#REF!</v>
      </c>
      <c r="BC280" s="19">
        <f t="shared" si="35"/>
        <v>4</v>
      </c>
      <c r="BD280" s="19">
        <f t="shared" si="36"/>
        <v>1</v>
      </c>
      <c r="BE280" s="19">
        <f t="shared" si="37"/>
        <v>0</v>
      </c>
      <c r="BF280" s="19" t="e">
        <f>IF(AND(#REF!&gt;100000,#REF!&lt;=300000),1,IF(AND(#REF!&gt;=50000,#REF!&lt;=100000),2,IF(AND(#REF!&gt;1,#REF!&lt;50000),3,4)))</f>
        <v>#REF!</v>
      </c>
      <c r="BG280" s="19" t="e">
        <f>IF(AND(#REF!&gt;1,#REF!&lt;=500000),3,IF(AND(#REF!&gt;500000,#REF!&lt;=100000),2,IF(AND(#REF!&gt;100000,#REF!&lt;=600000),3,0)))</f>
        <v>#REF!</v>
      </c>
      <c r="BH280" s="19">
        <f t="shared" si="38"/>
        <v>2</v>
      </c>
      <c r="BI280" s="33">
        <v>3.32</v>
      </c>
      <c r="BJ280" s="2"/>
    </row>
    <row r="281" spans="1:62" ht="18" customHeight="1">
      <c r="A281" s="49">
        <v>273</v>
      </c>
      <c r="B281" s="50" t="s">
        <v>608</v>
      </c>
      <c r="C281" s="51">
        <v>105341481229</v>
      </c>
      <c r="D281" s="52" t="s">
        <v>889</v>
      </c>
      <c r="E281" s="50" t="s">
        <v>1114</v>
      </c>
      <c r="F281" s="50" t="s">
        <v>1121</v>
      </c>
      <c r="G281" s="52" t="s">
        <v>811</v>
      </c>
      <c r="H281" s="60">
        <v>2.940397</v>
      </c>
      <c r="I281" s="41">
        <v>444</v>
      </c>
      <c r="J281" s="18">
        <v>151</v>
      </c>
      <c r="K281" s="18" t="s">
        <v>171</v>
      </c>
      <c r="L281" s="18">
        <v>61.6</v>
      </c>
      <c r="M281" s="18">
        <v>19</v>
      </c>
      <c r="N281" s="18">
        <v>3.24</v>
      </c>
      <c r="O281" s="18" t="s">
        <v>174</v>
      </c>
      <c r="P281" s="18">
        <v>59.2</v>
      </c>
      <c r="Q281" s="18">
        <v>21</v>
      </c>
      <c r="R281" s="18">
        <v>2.82</v>
      </c>
      <c r="S281" s="18" t="s">
        <v>176</v>
      </c>
      <c r="T281" s="18">
        <v>56.7</v>
      </c>
      <c r="U281" s="18">
        <v>21</v>
      </c>
      <c r="V281" s="18">
        <v>2.7</v>
      </c>
      <c r="W281" s="18" t="s">
        <v>178</v>
      </c>
      <c r="X281" s="18">
        <v>61.8</v>
      </c>
      <c r="Y281" s="18">
        <v>21</v>
      </c>
      <c r="Z281" s="18">
        <v>2.94</v>
      </c>
      <c r="AA281" s="18" t="s">
        <v>930</v>
      </c>
      <c r="AB281" s="18">
        <v>20</v>
      </c>
      <c r="AC281" s="18">
        <v>5</v>
      </c>
      <c r="AD281" s="18">
        <v>4</v>
      </c>
      <c r="AE281" s="18" t="s">
        <v>181</v>
      </c>
      <c r="AF281" s="18">
        <v>52.3</v>
      </c>
      <c r="AG281" s="18">
        <v>21</v>
      </c>
      <c r="AH281" s="18">
        <v>2.49</v>
      </c>
      <c r="AI281" s="18" t="s">
        <v>182</v>
      </c>
      <c r="AJ281" s="18">
        <v>69.2</v>
      </c>
      <c r="AK281" s="18">
        <v>22</v>
      </c>
      <c r="AL281" s="18">
        <v>3.15</v>
      </c>
      <c r="AM281" s="18" t="s">
        <v>183</v>
      </c>
      <c r="AN281" s="18">
        <v>63.2</v>
      </c>
      <c r="AO281" s="18">
        <v>21</v>
      </c>
      <c r="AP281" s="18">
        <v>3.01</v>
      </c>
      <c r="AQ281" s="18"/>
      <c r="AR281" s="18"/>
      <c r="AS281" s="18">
        <v>3</v>
      </c>
      <c r="AT281" s="19">
        <f t="shared" si="32"/>
        <v>3</v>
      </c>
      <c r="AU281" s="18" t="s">
        <v>938</v>
      </c>
      <c r="AV281" s="18">
        <v>5</v>
      </c>
      <c r="AW281" s="18" t="s">
        <v>186</v>
      </c>
      <c r="AX281" s="18"/>
      <c r="AY281" s="20">
        <v>31551</v>
      </c>
      <c r="AZ281" s="19">
        <v>23</v>
      </c>
      <c r="BA281" s="19" t="e">
        <f>IF(AND(#REF!&gt;2000000,#REF!&lt;=6000000),1,IF(AND(#REF!&gt;1000000,#REF!&lt;=2000000),2,IF(AND(#REF!&gt;500000,#REF!&lt;=1000000),3,IF(AND(#REF!&gt;1,#REF!&lt;=500000),4,0))))</f>
        <v>#REF!</v>
      </c>
      <c r="BB281" s="19" t="e">
        <f>IF(AND(#REF!&gt;1,#REF!&lt;=3),1,IF(AND(#REF!&gt;3,#REF!&lt;=5),2,IF(AND(#REF!&gt;5,#REF!&lt;=7),3,4)))</f>
        <v>#REF!</v>
      </c>
      <c r="BC281" s="19">
        <f t="shared" si="35"/>
        <v>3</v>
      </c>
      <c r="BD281" s="19">
        <f t="shared" si="36"/>
        <v>1</v>
      </c>
      <c r="BE281" s="19">
        <f t="shared" si="37"/>
        <v>0</v>
      </c>
      <c r="BF281" s="19" t="e">
        <f>IF(AND(#REF!&gt;100000,#REF!&lt;=300000),1,IF(AND(#REF!&gt;=50000,#REF!&lt;=100000),2,IF(AND(#REF!&gt;1,#REF!&lt;50000),3,4)))</f>
        <v>#REF!</v>
      </c>
      <c r="BG281" s="19" t="e">
        <f>IF(AND(#REF!&gt;1,#REF!&lt;=500000),3,IF(AND(#REF!&gt;500000,#REF!&lt;=100000),2,IF(AND(#REF!&gt;100000,#REF!&lt;=600000),3,0)))</f>
        <v>#REF!</v>
      </c>
      <c r="BH281" s="19">
        <f t="shared" si="38"/>
        <v>5</v>
      </c>
      <c r="BI281" s="33" t="e">
        <f aca="true" t="shared" si="39" ref="BI281:BI287">(BA281*2)+(BB281*1)+(BC281*2.5)+(BD281*1)+(BE281*1)+(BF281*1)+(BH281*1)</f>
        <v>#REF!</v>
      </c>
      <c r="BJ281" s="2"/>
    </row>
    <row r="282" spans="1:62" ht="18" customHeight="1">
      <c r="A282" s="49">
        <v>274</v>
      </c>
      <c r="B282" s="50" t="s">
        <v>609</v>
      </c>
      <c r="C282" s="51">
        <v>107341407333</v>
      </c>
      <c r="D282" s="52" t="s">
        <v>889</v>
      </c>
      <c r="E282" s="50" t="s">
        <v>1114</v>
      </c>
      <c r="F282" s="50" t="s">
        <v>1121</v>
      </c>
      <c r="G282" s="52" t="s">
        <v>809</v>
      </c>
      <c r="H282" s="60">
        <v>3.294915</v>
      </c>
      <c r="I282" s="41">
        <v>128.2</v>
      </c>
      <c r="J282" s="18">
        <v>39</v>
      </c>
      <c r="K282" s="18" t="s">
        <v>181</v>
      </c>
      <c r="L282" s="18">
        <v>64.8</v>
      </c>
      <c r="M282" s="18">
        <v>20</v>
      </c>
      <c r="N282" s="18">
        <v>3.24</v>
      </c>
      <c r="O282" s="18" t="s">
        <v>182</v>
      </c>
      <c r="P282" s="18">
        <v>63.4</v>
      </c>
      <c r="Q282" s="18">
        <v>19</v>
      </c>
      <c r="R282" s="18">
        <v>3.34</v>
      </c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>
        <v>4</v>
      </c>
      <c r="AT282" s="19">
        <f t="shared" si="32"/>
        <v>4</v>
      </c>
      <c r="AU282" s="18" t="s">
        <v>185</v>
      </c>
      <c r="AV282" s="18">
        <v>5</v>
      </c>
      <c r="AW282" s="18" t="s">
        <v>186</v>
      </c>
      <c r="AX282" s="18" t="s">
        <v>882</v>
      </c>
      <c r="AY282" s="20">
        <v>32610</v>
      </c>
      <c r="AZ282" s="19">
        <v>20</v>
      </c>
      <c r="BA282" s="19" t="e">
        <f>IF(AND(#REF!&gt;2000000,#REF!&lt;=6000000),1,IF(AND(#REF!&gt;1000000,#REF!&lt;=2000000),2,IF(AND(#REF!&gt;500000,#REF!&lt;=1000000),3,IF(AND(#REF!&gt;1,#REF!&lt;=500000),4,0))))</f>
        <v>#REF!</v>
      </c>
      <c r="BB282" s="19" t="e">
        <f>IF(AND(#REF!&gt;1,#REF!&lt;=3),1,IF(AND(#REF!&gt;3,#REF!&lt;=5),2,IF(AND(#REF!&gt;5,#REF!&lt;=7),3,4)))</f>
        <v>#REF!</v>
      </c>
      <c r="BC282" s="19">
        <f t="shared" si="35"/>
        <v>4</v>
      </c>
      <c r="BD282" s="19">
        <f t="shared" si="36"/>
        <v>1</v>
      </c>
      <c r="BE282" s="19">
        <f t="shared" si="37"/>
        <v>0</v>
      </c>
      <c r="BF282" s="19" t="e">
        <f>IF(AND(#REF!&gt;100000,#REF!&lt;=300000),1,IF(AND(#REF!&gt;=50000,#REF!&lt;=100000),2,IF(AND(#REF!&gt;1,#REF!&lt;50000),3,4)))</f>
        <v>#REF!</v>
      </c>
      <c r="BG282" s="19" t="e">
        <f>IF(AND(#REF!&gt;1,#REF!&lt;=500000),3,IF(AND(#REF!&gt;500000,#REF!&lt;=100000),2,IF(AND(#REF!&gt;100000,#REF!&lt;=600000),3,0)))</f>
        <v>#REF!</v>
      </c>
      <c r="BH282" s="19">
        <f t="shared" si="38"/>
        <v>5</v>
      </c>
      <c r="BI282" s="33" t="e">
        <f t="shared" si="39"/>
        <v>#REF!</v>
      </c>
      <c r="BJ282" s="2"/>
    </row>
    <row r="283" spans="1:62" ht="18" customHeight="1">
      <c r="A283" s="49">
        <v>275</v>
      </c>
      <c r="B283" s="50" t="s">
        <v>474</v>
      </c>
      <c r="C283" s="51">
        <v>107341407340</v>
      </c>
      <c r="D283" s="52" t="s">
        <v>889</v>
      </c>
      <c r="E283" s="50" t="s">
        <v>1114</v>
      </c>
      <c r="F283" s="50" t="s">
        <v>1121</v>
      </c>
      <c r="G283" s="52" t="s">
        <v>809</v>
      </c>
      <c r="H283" s="60">
        <v>2.99322</v>
      </c>
      <c r="I283" s="41">
        <v>116.7</v>
      </c>
      <c r="J283" s="18">
        <v>39</v>
      </c>
      <c r="K283" s="18" t="s">
        <v>181</v>
      </c>
      <c r="L283" s="18">
        <v>57.7</v>
      </c>
      <c r="M283" s="18">
        <v>20</v>
      </c>
      <c r="N283" s="18">
        <v>2.89</v>
      </c>
      <c r="O283" s="18" t="s">
        <v>182</v>
      </c>
      <c r="P283" s="18">
        <v>59</v>
      </c>
      <c r="Q283" s="18">
        <v>19</v>
      </c>
      <c r="R283" s="18">
        <v>3.11</v>
      </c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>
        <v>6</v>
      </c>
      <c r="AT283" s="19">
        <f t="shared" si="32"/>
        <v>6</v>
      </c>
      <c r="AU283" s="18" t="s">
        <v>249</v>
      </c>
      <c r="AV283" s="18">
        <v>2</v>
      </c>
      <c r="AW283" s="18" t="s">
        <v>918</v>
      </c>
      <c r="AX283" s="18" t="s">
        <v>196</v>
      </c>
      <c r="AY283" s="20">
        <v>32550</v>
      </c>
      <c r="AZ283" s="19">
        <v>20</v>
      </c>
      <c r="BA283" s="19" t="e">
        <f>IF(AND(#REF!&gt;2000000,#REF!&lt;=6000000),1,IF(AND(#REF!&gt;1000000,#REF!&lt;=2000000),2,IF(AND(#REF!&gt;500000,#REF!&lt;=1000000),3,IF(AND(#REF!&gt;1,#REF!&lt;=500000),4,0))))</f>
        <v>#REF!</v>
      </c>
      <c r="BB283" s="19" t="e">
        <f>IF(AND(#REF!&gt;1,#REF!&lt;=3),1,IF(AND(#REF!&gt;3,#REF!&lt;=5),2,IF(AND(#REF!&gt;5,#REF!&lt;=7),3,4)))</f>
        <v>#REF!</v>
      </c>
      <c r="BC283" s="19">
        <f t="shared" si="35"/>
        <v>3</v>
      </c>
      <c r="BD283" s="19">
        <f t="shared" si="36"/>
        <v>2</v>
      </c>
      <c r="BE283" s="19">
        <f t="shared" si="37"/>
        <v>0</v>
      </c>
      <c r="BF283" s="19" t="e">
        <f>IF(AND(#REF!&gt;100000,#REF!&lt;=300000),1,IF(AND(#REF!&gt;=50000,#REF!&lt;=100000),2,IF(AND(#REF!&gt;1,#REF!&lt;50000),3,4)))</f>
        <v>#REF!</v>
      </c>
      <c r="BG283" s="19" t="e">
        <f>IF(AND(#REF!&gt;1,#REF!&lt;=500000),3,IF(AND(#REF!&gt;500000,#REF!&lt;=100000),2,IF(AND(#REF!&gt;100000,#REF!&lt;=600000),3,0)))</f>
        <v>#REF!</v>
      </c>
      <c r="BH283" s="19">
        <f t="shared" si="38"/>
        <v>2</v>
      </c>
      <c r="BI283" s="33" t="e">
        <f t="shared" si="39"/>
        <v>#REF!</v>
      </c>
      <c r="BJ283" s="2"/>
    </row>
    <row r="284" spans="1:62" ht="18" customHeight="1">
      <c r="A284" s="49">
        <v>276</v>
      </c>
      <c r="B284" s="50" t="s">
        <v>475</v>
      </c>
      <c r="C284" s="51">
        <v>106341403402</v>
      </c>
      <c r="D284" s="52" t="s">
        <v>889</v>
      </c>
      <c r="E284" s="50" t="s">
        <v>1114</v>
      </c>
      <c r="F284" s="50" t="s">
        <v>1121</v>
      </c>
      <c r="G284" s="52" t="s">
        <v>810</v>
      </c>
      <c r="H284" s="60">
        <v>3.077669</v>
      </c>
      <c r="I284" s="41">
        <v>317</v>
      </c>
      <c r="J284" s="18">
        <v>103</v>
      </c>
      <c r="K284" s="18" t="s">
        <v>176</v>
      </c>
      <c r="L284" s="18">
        <v>65.2</v>
      </c>
      <c r="M284" s="18">
        <v>19</v>
      </c>
      <c r="N284" s="18">
        <v>3.43</v>
      </c>
      <c r="O284" s="18" t="s">
        <v>178</v>
      </c>
      <c r="P284" s="18">
        <v>67.8</v>
      </c>
      <c r="Q284" s="18">
        <v>21</v>
      </c>
      <c r="R284" s="18">
        <v>3.23</v>
      </c>
      <c r="S284" s="18" t="s">
        <v>181</v>
      </c>
      <c r="T284" s="18">
        <v>63.7</v>
      </c>
      <c r="U284" s="18">
        <v>21</v>
      </c>
      <c r="V284" s="18">
        <v>3.03</v>
      </c>
      <c r="W284" s="18" t="s">
        <v>182</v>
      </c>
      <c r="X284" s="18">
        <v>59</v>
      </c>
      <c r="Y284" s="18">
        <v>21</v>
      </c>
      <c r="Z284" s="18">
        <v>2.81</v>
      </c>
      <c r="AA284" s="18" t="s">
        <v>183</v>
      </c>
      <c r="AB284" s="18">
        <v>61.3</v>
      </c>
      <c r="AC284" s="18">
        <v>21</v>
      </c>
      <c r="AD284" s="18">
        <v>2.92</v>
      </c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>
        <v>3</v>
      </c>
      <c r="AT284" s="19">
        <f t="shared" si="32"/>
        <v>3</v>
      </c>
      <c r="AU284" s="18" t="s">
        <v>185</v>
      </c>
      <c r="AV284" s="18">
        <v>5</v>
      </c>
      <c r="AW284" s="18" t="s">
        <v>186</v>
      </c>
      <c r="AX284" s="18" t="s">
        <v>205</v>
      </c>
      <c r="AY284" s="20">
        <v>31909</v>
      </c>
      <c r="AZ284" s="19">
        <v>22</v>
      </c>
      <c r="BA284" s="19" t="e">
        <f>IF(AND(#REF!&gt;2000000,#REF!&lt;=6000000),1,IF(AND(#REF!&gt;1000000,#REF!&lt;=2000000),2,IF(AND(#REF!&gt;500000,#REF!&lt;=1000000),3,IF(AND(#REF!&gt;1,#REF!&lt;=500000),4,0))))</f>
        <v>#REF!</v>
      </c>
      <c r="BB284" s="19" t="e">
        <f>IF(AND(#REF!&gt;1,#REF!&lt;=3),1,IF(AND(#REF!&gt;3,#REF!&lt;=5),2,IF(AND(#REF!&gt;5,#REF!&lt;=7),3,4)))</f>
        <v>#REF!</v>
      </c>
      <c r="BC284" s="19">
        <f t="shared" si="35"/>
        <v>3</v>
      </c>
      <c r="BD284" s="19">
        <f t="shared" si="36"/>
        <v>1</v>
      </c>
      <c r="BE284" s="19">
        <f t="shared" si="37"/>
        <v>0</v>
      </c>
      <c r="BF284" s="19" t="e">
        <f>IF(AND(#REF!&gt;100000,#REF!&lt;=300000),1,IF(AND(#REF!&gt;=50000,#REF!&lt;=100000),2,IF(AND(#REF!&gt;1,#REF!&lt;50000),3,4)))</f>
        <v>#REF!</v>
      </c>
      <c r="BG284" s="19" t="e">
        <f>IF(AND(#REF!&gt;1,#REF!&lt;=500000),3,IF(AND(#REF!&gt;500000,#REF!&lt;=100000),2,IF(AND(#REF!&gt;100000,#REF!&lt;=600000),3,0)))</f>
        <v>#REF!</v>
      </c>
      <c r="BH284" s="19">
        <f t="shared" si="38"/>
        <v>5</v>
      </c>
      <c r="BI284" s="33" t="e">
        <f t="shared" si="39"/>
        <v>#REF!</v>
      </c>
      <c r="BJ284" s="2"/>
    </row>
    <row r="285" spans="1:62" ht="18" customHeight="1">
      <c r="A285" s="49">
        <v>277</v>
      </c>
      <c r="B285" s="50" t="s">
        <v>476</v>
      </c>
      <c r="C285" s="51">
        <v>105341481256</v>
      </c>
      <c r="D285" s="52" t="s">
        <v>889</v>
      </c>
      <c r="E285" s="50" t="s">
        <v>1114</v>
      </c>
      <c r="F285" s="50" t="s">
        <v>1121</v>
      </c>
      <c r="G285" s="52" t="s">
        <v>811</v>
      </c>
      <c r="H285" s="60">
        <v>2.989795</v>
      </c>
      <c r="I285" s="41">
        <v>394.8</v>
      </c>
      <c r="J285" s="18">
        <v>135</v>
      </c>
      <c r="K285" s="18" t="s">
        <v>171</v>
      </c>
      <c r="L285" s="18">
        <v>61.2</v>
      </c>
      <c r="M285" s="18">
        <v>19</v>
      </c>
      <c r="N285" s="18">
        <v>3.22</v>
      </c>
      <c r="O285" s="18" t="s">
        <v>174</v>
      </c>
      <c r="P285" s="18">
        <v>65.7</v>
      </c>
      <c r="Q285" s="18">
        <v>21</v>
      </c>
      <c r="R285" s="18">
        <v>3.13</v>
      </c>
      <c r="S285" s="18" t="s">
        <v>176</v>
      </c>
      <c r="T285" s="18">
        <v>54.6</v>
      </c>
      <c r="U285" s="18">
        <v>21</v>
      </c>
      <c r="V285" s="18">
        <v>2.6</v>
      </c>
      <c r="W285" s="18" t="s">
        <v>178</v>
      </c>
      <c r="X285" s="18">
        <v>49.3</v>
      </c>
      <c r="Y285" s="18">
        <v>21</v>
      </c>
      <c r="Z285" s="18">
        <v>2.35</v>
      </c>
      <c r="AA285" s="18" t="s">
        <v>181</v>
      </c>
      <c r="AB285" s="18">
        <v>60.5</v>
      </c>
      <c r="AC285" s="18">
        <v>21</v>
      </c>
      <c r="AD285" s="18">
        <v>2.88</v>
      </c>
      <c r="AE285" s="18" t="s">
        <v>182</v>
      </c>
      <c r="AF285" s="18">
        <v>71</v>
      </c>
      <c r="AG285" s="18">
        <v>22</v>
      </c>
      <c r="AH285" s="18">
        <v>3.23</v>
      </c>
      <c r="AI285" s="18" t="s">
        <v>214</v>
      </c>
      <c r="AJ285" s="18">
        <v>15.9</v>
      </c>
      <c r="AK285" s="18">
        <v>5</v>
      </c>
      <c r="AL285" s="18">
        <v>3.18</v>
      </c>
      <c r="AM285" s="18" t="s">
        <v>183</v>
      </c>
      <c r="AN285" s="18">
        <v>16.6</v>
      </c>
      <c r="AO285" s="18">
        <v>5</v>
      </c>
      <c r="AP285" s="18">
        <v>3.32</v>
      </c>
      <c r="AQ285" s="18"/>
      <c r="AR285" s="18"/>
      <c r="AS285" s="18">
        <v>1</v>
      </c>
      <c r="AT285" s="19">
        <f t="shared" si="32"/>
        <v>1</v>
      </c>
      <c r="AU285" s="18" t="s">
        <v>204</v>
      </c>
      <c r="AV285" s="18">
        <v>5</v>
      </c>
      <c r="AW285" s="18" t="s">
        <v>186</v>
      </c>
      <c r="AX285" s="18"/>
      <c r="AY285" s="20">
        <v>31634</v>
      </c>
      <c r="AZ285" s="19">
        <v>23</v>
      </c>
      <c r="BA285" s="19" t="e">
        <f>IF(AND(#REF!&gt;2000000,#REF!&lt;=6000000),1,IF(AND(#REF!&gt;1000000,#REF!&lt;=2000000),2,IF(AND(#REF!&gt;500000,#REF!&lt;=1000000),3,IF(AND(#REF!&gt;1,#REF!&lt;=500000),4,0))))</f>
        <v>#REF!</v>
      </c>
      <c r="BB285" s="19" t="e">
        <f>IF(AND(#REF!&gt;1,#REF!&lt;=3),1,IF(AND(#REF!&gt;3,#REF!&lt;=5),2,IF(AND(#REF!&gt;5,#REF!&lt;=7),3,4)))</f>
        <v>#REF!</v>
      </c>
      <c r="BC285" s="19">
        <f t="shared" si="35"/>
        <v>3</v>
      </c>
      <c r="BD285" s="19">
        <f t="shared" si="36"/>
        <v>1</v>
      </c>
      <c r="BE285" s="19">
        <f t="shared" si="37"/>
        <v>0</v>
      </c>
      <c r="BF285" s="19" t="e">
        <f>IF(AND(#REF!&gt;100000,#REF!&lt;=300000),1,IF(AND(#REF!&gt;=50000,#REF!&lt;=100000),2,IF(AND(#REF!&gt;1,#REF!&lt;50000),3,4)))</f>
        <v>#REF!</v>
      </c>
      <c r="BG285" s="19" t="e">
        <f>IF(AND(#REF!&gt;1,#REF!&lt;=500000),3,IF(AND(#REF!&gt;500000,#REF!&lt;=100000),2,IF(AND(#REF!&gt;100000,#REF!&lt;=600000),3,0)))</f>
        <v>#REF!</v>
      </c>
      <c r="BH285" s="19">
        <f t="shared" si="38"/>
        <v>5</v>
      </c>
      <c r="BI285" s="33" t="e">
        <f t="shared" si="39"/>
        <v>#REF!</v>
      </c>
      <c r="BJ285" s="2"/>
    </row>
    <row r="286" spans="1:62" ht="18" customHeight="1">
      <c r="A286" s="49">
        <v>278</v>
      </c>
      <c r="B286" s="50" t="s">
        <v>477</v>
      </c>
      <c r="C286" s="51">
        <v>106341403400</v>
      </c>
      <c r="D286" s="52" t="s">
        <v>889</v>
      </c>
      <c r="E286" s="50" t="s">
        <v>1114</v>
      </c>
      <c r="F286" s="50" t="s">
        <v>1121</v>
      </c>
      <c r="G286" s="52" t="s">
        <v>810</v>
      </c>
      <c r="H286" s="60">
        <v>3.197087</v>
      </c>
      <c r="I286" s="41">
        <v>305</v>
      </c>
      <c r="J286" s="18">
        <v>96</v>
      </c>
      <c r="K286" s="18" t="s">
        <v>176</v>
      </c>
      <c r="L286" s="18">
        <v>63.8</v>
      </c>
      <c r="M286" s="18">
        <v>19</v>
      </c>
      <c r="N286" s="18">
        <v>3.36</v>
      </c>
      <c r="O286" s="18" t="s">
        <v>178</v>
      </c>
      <c r="P286" s="18">
        <v>73</v>
      </c>
      <c r="Q286" s="18">
        <v>21</v>
      </c>
      <c r="R286" s="18">
        <v>3.48</v>
      </c>
      <c r="S286" s="18" t="s">
        <v>181</v>
      </c>
      <c r="T286" s="18">
        <v>64.2</v>
      </c>
      <c r="U286" s="18">
        <v>21</v>
      </c>
      <c r="V286" s="18">
        <v>3.06</v>
      </c>
      <c r="W286" s="18" t="s">
        <v>182</v>
      </c>
      <c r="X286" s="18">
        <v>63.1</v>
      </c>
      <c r="Y286" s="18">
        <v>21</v>
      </c>
      <c r="Z286" s="18">
        <v>3</v>
      </c>
      <c r="AA286" s="18" t="s">
        <v>183</v>
      </c>
      <c r="AB286" s="18">
        <v>40.9</v>
      </c>
      <c r="AC286" s="18">
        <v>14</v>
      </c>
      <c r="AD286" s="18">
        <v>2.92</v>
      </c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>
        <v>3</v>
      </c>
      <c r="AT286" s="19">
        <f t="shared" si="32"/>
        <v>3</v>
      </c>
      <c r="AU286" s="18" t="s">
        <v>217</v>
      </c>
      <c r="AV286" s="18">
        <v>5</v>
      </c>
      <c r="AW286" s="18" t="s">
        <v>186</v>
      </c>
      <c r="AX286" s="18" t="s">
        <v>952</v>
      </c>
      <c r="AY286" s="20">
        <v>32158</v>
      </c>
      <c r="AZ286" s="19">
        <v>21</v>
      </c>
      <c r="BA286" s="19" t="e">
        <f>IF(AND(#REF!&gt;2000000,#REF!&lt;=6000000),1,IF(AND(#REF!&gt;1000000,#REF!&lt;=2000000),2,IF(AND(#REF!&gt;500000,#REF!&lt;=1000000),3,IF(AND(#REF!&gt;1,#REF!&lt;=500000),4,0))))</f>
        <v>#REF!</v>
      </c>
      <c r="BB286" s="19" t="e">
        <f>IF(AND(#REF!&gt;1,#REF!&lt;=3),1,IF(AND(#REF!&gt;3,#REF!&lt;=5),2,IF(AND(#REF!&gt;5,#REF!&lt;=7),3,4)))</f>
        <v>#REF!</v>
      </c>
      <c r="BC286" s="19">
        <f t="shared" si="35"/>
        <v>3</v>
      </c>
      <c r="BD286" s="19">
        <f t="shared" si="36"/>
        <v>1</v>
      </c>
      <c r="BE286" s="19">
        <f t="shared" si="37"/>
        <v>0</v>
      </c>
      <c r="BF286" s="19" t="e">
        <f>IF(AND(#REF!&gt;100000,#REF!&lt;=300000),1,IF(AND(#REF!&gt;=50000,#REF!&lt;=100000),2,IF(AND(#REF!&gt;1,#REF!&lt;50000),3,4)))</f>
        <v>#REF!</v>
      </c>
      <c r="BG286" s="19" t="e">
        <f>IF(AND(#REF!&gt;1,#REF!&lt;=500000),3,IF(AND(#REF!&gt;500000,#REF!&lt;=100000),2,IF(AND(#REF!&gt;100000,#REF!&lt;=600000),3,0)))</f>
        <v>#REF!</v>
      </c>
      <c r="BH286" s="19">
        <f t="shared" si="38"/>
        <v>5</v>
      </c>
      <c r="BI286" s="33" t="e">
        <f t="shared" si="39"/>
        <v>#REF!</v>
      </c>
      <c r="BJ286" s="2"/>
    </row>
    <row r="287" spans="1:62" ht="18" customHeight="1">
      <c r="A287" s="49">
        <v>279</v>
      </c>
      <c r="B287" s="50" t="s">
        <v>478</v>
      </c>
      <c r="C287" s="51">
        <v>106341403412</v>
      </c>
      <c r="D287" s="52" t="s">
        <v>889</v>
      </c>
      <c r="E287" s="50" t="s">
        <v>1114</v>
      </c>
      <c r="F287" s="50" t="s">
        <v>1121</v>
      </c>
      <c r="G287" s="52" t="s">
        <v>810</v>
      </c>
      <c r="H287" s="60">
        <v>3.182242</v>
      </c>
      <c r="I287" s="41">
        <v>340.5</v>
      </c>
      <c r="J287" s="18">
        <v>107</v>
      </c>
      <c r="K287" s="18" t="s">
        <v>176</v>
      </c>
      <c r="L287" s="18">
        <v>61.2</v>
      </c>
      <c r="M287" s="18">
        <v>19</v>
      </c>
      <c r="N287" s="18">
        <v>3.22</v>
      </c>
      <c r="O287" s="18" t="s">
        <v>178</v>
      </c>
      <c r="P287" s="18">
        <v>74.4</v>
      </c>
      <c r="Q287" s="18">
        <v>21</v>
      </c>
      <c r="R287" s="18">
        <v>3.54</v>
      </c>
      <c r="S287" s="18" t="s">
        <v>181</v>
      </c>
      <c r="T287" s="18">
        <v>67.8</v>
      </c>
      <c r="U287" s="18">
        <v>21</v>
      </c>
      <c r="V287" s="18">
        <v>3.23</v>
      </c>
      <c r="W287" s="18" t="s">
        <v>182</v>
      </c>
      <c r="X287" s="18">
        <v>62.1</v>
      </c>
      <c r="Y287" s="18">
        <v>21</v>
      </c>
      <c r="Z287" s="18">
        <v>2.96</v>
      </c>
      <c r="AA287" s="18" t="s">
        <v>214</v>
      </c>
      <c r="AB287" s="18">
        <v>10</v>
      </c>
      <c r="AC287" s="18">
        <v>4</v>
      </c>
      <c r="AD287" s="18">
        <v>2.5</v>
      </c>
      <c r="AE287" s="18" t="s">
        <v>183</v>
      </c>
      <c r="AF287" s="18">
        <v>65</v>
      </c>
      <c r="AG287" s="18">
        <v>21</v>
      </c>
      <c r="AH287" s="18">
        <v>3.1</v>
      </c>
      <c r="AI287" s="18"/>
      <c r="AJ287" s="18"/>
      <c r="AK287" s="18"/>
      <c r="AL287" s="18"/>
      <c r="AM287" s="18"/>
      <c r="AN287" s="18"/>
      <c r="AO287" s="18"/>
      <c r="AP287" s="18"/>
      <c r="AQ287" s="18" t="s">
        <v>479</v>
      </c>
      <c r="AR287" s="18">
        <v>1</v>
      </c>
      <c r="AS287" s="18">
        <v>4</v>
      </c>
      <c r="AT287" s="19">
        <f t="shared" si="32"/>
        <v>5</v>
      </c>
      <c r="AU287" s="18" t="s">
        <v>217</v>
      </c>
      <c r="AV287" s="18">
        <v>5</v>
      </c>
      <c r="AW287" s="18" t="s">
        <v>186</v>
      </c>
      <c r="AX287" s="18" t="s">
        <v>267</v>
      </c>
      <c r="AY287" s="20">
        <v>32206</v>
      </c>
      <c r="AZ287" s="19">
        <v>21</v>
      </c>
      <c r="BA287" s="19" t="e">
        <f>IF(AND(#REF!&gt;2000000,#REF!&lt;=6000000),1,IF(AND(#REF!&gt;1000000,#REF!&lt;=2000000),2,IF(AND(#REF!&gt;500000,#REF!&lt;=1000000),3,IF(AND(#REF!&gt;1,#REF!&lt;=500000),4,0))))</f>
        <v>#REF!</v>
      </c>
      <c r="BB287" s="19" t="e">
        <f>IF(AND(#REF!&gt;1,#REF!&lt;=3),1,IF(AND(#REF!&gt;3,#REF!&lt;=5),2,IF(AND(#REF!&gt;5,#REF!&lt;=7),3,4)))</f>
        <v>#REF!</v>
      </c>
      <c r="BC287" s="19">
        <f t="shared" si="35"/>
        <v>3</v>
      </c>
      <c r="BD287" s="19">
        <f t="shared" si="36"/>
        <v>1</v>
      </c>
      <c r="BE287" s="19">
        <f t="shared" si="37"/>
        <v>0</v>
      </c>
      <c r="BF287" s="19" t="e">
        <f>IF(AND(#REF!&gt;100000,#REF!&lt;=300000),1,IF(AND(#REF!&gt;=50000,#REF!&lt;=100000),2,IF(AND(#REF!&gt;1,#REF!&lt;50000),3,4)))</f>
        <v>#REF!</v>
      </c>
      <c r="BG287" s="19" t="e">
        <f>IF(AND(#REF!&gt;1,#REF!&lt;=500000),3,IF(AND(#REF!&gt;500000,#REF!&lt;=100000),2,IF(AND(#REF!&gt;100000,#REF!&lt;=600000),3,0)))</f>
        <v>#REF!</v>
      </c>
      <c r="BH287" s="19">
        <f t="shared" si="38"/>
        <v>5</v>
      </c>
      <c r="BI287" s="33" t="e">
        <f t="shared" si="39"/>
        <v>#REF!</v>
      </c>
      <c r="BJ287" s="2"/>
    </row>
    <row r="288" spans="1:62" ht="18" customHeight="1">
      <c r="A288" s="49">
        <v>280</v>
      </c>
      <c r="B288" s="50" t="s">
        <v>362</v>
      </c>
      <c r="C288" s="51">
        <v>108341409804</v>
      </c>
      <c r="D288" s="52" t="s">
        <v>889</v>
      </c>
      <c r="E288" s="50" t="s">
        <v>1114</v>
      </c>
      <c r="F288" s="50" t="s">
        <v>1121</v>
      </c>
      <c r="G288" s="52" t="s">
        <v>808</v>
      </c>
      <c r="H288" s="60">
        <v>3.352631</v>
      </c>
      <c r="I288" s="41"/>
      <c r="J288" s="18">
        <v>0</v>
      </c>
      <c r="K288" s="18"/>
      <c r="L288" s="18"/>
      <c r="M288" s="18">
        <v>0</v>
      </c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>
        <v>2</v>
      </c>
      <c r="AT288" s="19">
        <f t="shared" si="32"/>
        <v>2</v>
      </c>
      <c r="AU288" s="18" t="s">
        <v>864</v>
      </c>
      <c r="AV288" s="18">
        <v>5</v>
      </c>
      <c r="AW288" s="18" t="s">
        <v>186</v>
      </c>
      <c r="AX288" s="18" t="s">
        <v>835</v>
      </c>
      <c r="AY288" s="20">
        <v>32805</v>
      </c>
      <c r="AZ288" s="19">
        <v>20</v>
      </c>
      <c r="BA288" s="19" t="e">
        <f>IF(AND(#REF!&gt;2000000,#REF!&lt;=6000000),1,IF(AND(#REF!&gt;1000000,#REF!&lt;=2000000),2,IF(AND(#REF!&gt;500000,#REF!&lt;=1000000),3,IF(AND(#REF!&gt;1,#REF!&lt;=500000),4,0))))</f>
        <v>#REF!</v>
      </c>
      <c r="BB288" s="19" t="e">
        <f>IF(AND(#REF!&gt;1,#REF!&lt;=3),1,IF(AND(#REF!&gt;3,#REF!&lt;=5),2,IF(AND(#REF!&gt;5,#REF!&lt;=7),3,4)))</f>
        <v>#REF!</v>
      </c>
      <c r="BC288" s="19">
        <f t="shared" si="35"/>
        <v>4</v>
      </c>
      <c r="BD288" s="19">
        <f t="shared" si="36"/>
        <v>1</v>
      </c>
      <c r="BE288" s="19">
        <f t="shared" si="37"/>
        <v>0</v>
      </c>
      <c r="BF288" s="19" t="e">
        <f>IF(AND(#REF!&gt;100000,#REF!&lt;=300000),1,IF(AND(#REF!&gt;=50000,#REF!&lt;=100000),2,IF(AND(#REF!&gt;1,#REF!&lt;50000),3,4)))</f>
        <v>#REF!</v>
      </c>
      <c r="BG288" s="19" t="e">
        <f>IF(AND(#REF!&gt;1,#REF!&lt;=500000),3,IF(AND(#REF!&gt;500000,#REF!&lt;=100000),2,IF(AND(#REF!&gt;100000,#REF!&lt;=600000),3,0)))</f>
        <v>#REF!</v>
      </c>
      <c r="BH288" s="19">
        <f t="shared" si="38"/>
        <v>5</v>
      </c>
      <c r="BI288" s="33">
        <v>3.32</v>
      </c>
      <c r="BJ288" s="2"/>
    </row>
    <row r="289" spans="1:62" ht="18" customHeight="1">
      <c r="A289" s="49">
        <v>281</v>
      </c>
      <c r="B289" s="50" t="s">
        <v>480</v>
      </c>
      <c r="C289" s="51">
        <v>107341407339</v>
      </c>
      <c r="D289" s="52" t="s">
        <v>889</v>
      </c>
      <c r="E289" s="50" t="s">
        <v>1114</v>
      </c>
      <c r="F289" s="50" t="s">
        <v>1121</v>
      </c>
      <c r="G289" s="52" t="s">
        <v>809</v>
      </c>
      <c r="H289" s="60">
        <v>3.237288</v>
      </c>
      <c r="I289" s="41">
        <v>126</v>
      </c>
      <c r="J289" s="18">
        <v>39</v>
      </c>
      <c r="K289" s="18" t="s">
        <v>181</v>
      </c>
      <c r="L289" s="18" t="s">
        <v>1018</v>
      </c>
      <c r="M289" s="18">
        <v>20</v>
      </c>
      <c r="N289" s="18" t="s">
        <v>237</v>
      </c>
      <c r="O289" s="18" t="s">
        <v>182</v>
      </c>
      <c r="P289" s="18" t="s">
        <v>851</v>
      </c>
      <c r="Q289" s="18">
        <v>19</v>
      </c>
      <c r="R289" s="18" t="s">
        <v>118</v>
      </c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>
        <v>1</v>
      </c>
      <c r="AT289" s="19">
        <f t="shared" si="32"/>
        <v>1</v>
      </c>
      <c r="AU289" s="18" t="s">
        <v>215</v>
      </c>
      <c r="AV289" s="18">
        <v>2</v>
      </c>
      <c r="AW289" s="18" t="s">
        <v>186</v>
      </c>
      <c r="AX289" s="18" t="s">
        <v>250</v>
      </c>
      <c r="AY289" s="20">
        <v>32364</v>
      </c>
      <c r="AZ289" s="19">
        <v>21</v>
      </c>
      <c r="BA289" s="19" t="e">
        <f>IF(AND(#REF!&gt;2000000,#REF!&lt;=6000000),1,IF(AND(#REF!&gt;1000000,#REF!&lt;=2000000),2,IF(AND(#REF!&gt;500000,#REF!&lt;=1000000),3,IF(AND(#REF!&gt;1,#REF!&lt;=500000),4,0))))</f>
        <v>#REF!</v>
      </c>
      <c r="BB289" s="19" t="e">
        <f>IF(AND(#REF!&gt;1,#REF!&lt;=3),1,IF(AND(#REF!&gt;3,#REF!&lt;=5),2,IF(AND(#REF!&gt;5,#REF!&lt;=7),3,4)))</f>
        <v>#REF!</v>
      </c>
      <c r="BC289" s="19">
        <f t="shared" si="35"/>
        <v>3</v>
      </c>
      <c r="BD289" s="19">
        <f t="shared" si="36"/>
        <v>1</v>
      </c>
      <c r="BE289" s="19">
        <f t="shared" si="37"/>
        <v>0</v>
      </c>
      <c r="BF289" s="19" t="e">
        <f>IF(AND(#REF!&gt;100000,#REF!&lt;=300000),1,IF(AND(#REF!&gt;=50000,#REF!&lt;=100000),2,IF(AND(#REF!&gt;1,#REF!&lt;50000),3,4)))</f>
        <v>#REF!</v>
      </c>
      <c r="BG289" s="19" t="e">
        <f>IF(AND(#REF!&gt;1,#REF!&lt;=500000),3,IF(AND(#REF!&gt;500000,#REF!&lt;=100000),2,IF(AND(#REF!&gt;100000,#REF!&lt;=600000),3,0)))</f>
        <v>#REF!</v>
      </c>
      <c r="BH289" s="19">
        <f t="shared" si="38"/>
        <v>2</v>
      </c>
      <c r="BI289" s="33" t="e">
        <f aca="true" t="shared" si="40" ref="BI289:BI324">(BA289*2)+(BB289*1)+(BC289*2.5)+(BD289*1)+(BE289*1)+(BF289*1)+(BH289*1)</f>
        <v>#REF!</v>
      </c>
      <c r="BJ289" s="2"/>
    </row>
    <row r="290" spans="1:62" ht="18" customHeight="1">
      <c r="A290" s="49">
        <v>282</v>
      </c>
      <c r="B290" s="50" t="s">
        <v>481</v>
      </c>
      <c r="C290" s="51">
        <v>107341409778</v>
      </c>
      <c r="D290" s="52" t="s">
        <v>889</v>
      </c>
      <c r="E290" s="50" t="s">
        <v>1114</v>
      </c>
      <c r="F290" s="50" t="s">
        <v>1121</v>
      </c>
      <c r="G290" s="52" t="s">
        <v>809</v>
      </c>
      <c r="H290" s="60">
        <v>3.262711</v>
      </c>
      <c r="I290" s="41">
        <v>128.7</v>
      </c>
      <c r="J290" s="18">
        <v>39</v>
      </c>
      <c r="K290" s="18" t="s">
        <v>181</v>
      </c>
      <c r="L290" s="18">
        <v>65.4</v>
      </c>
      <c r="M290" s="18">
        <v>20</v>
      </c>
      <c r="N290" s="18">
        <v>3.27</v>
      </c>
      <c r="O290" s="18" t="s">
        <v>182</v>
      </c>
      <c r="P290" s="18">
        <v>63.3</v>
      </c>
      <c r="Q290" s="18">
        <v>19</v>
      </c>
      <c r="R290" s="18">
        <v>3.33</v>
      </c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>
        <v>4</v>
      </c>
      <c r="AT290" s="19">
        <f t="shared" si="32"/>
        <v>4</v>
      </c>
      <c r="AU290" s="18" t="s">
        <v>217</v>
      </c>
      <c r="AV290" s="18">
        <v>5</v>
      </c>
      <c r="AW290" s="18" t="s">
        <v>186</v>
      </c>
      <c r="AX290" s="18" t="s">
        <v>877</v>
      </c>
      <c r="AY290" s="20">
        <v>32449</v>
      </c>
      <c r="AZ290" s="19">
        <v>21</v>
      </c>
      <c r="BA290" s="19" t="e">
        <f>IF(AND(#REF!&gt;2000000,#REF!&lt;=6000000),1,IF(AND(#REF!&gt;1000000,#REF!&lt;=2000000),2,IF(AND(#REF!&gt;500000,#REF!&lt;=1000000),3,IF(AND(#REF!&gt;1,#REF!&lt;=500000),4,0))))</f>
        <v>#REF!</v>
      </c>
      <c r="BB290" s="19" t="e">
        <f>IF(AND(#REF!&gt;1,#REF!&lt;=3),1,IF(AND(#REF!&gt;3,#REF!&lt;=5),2,IF(AND(#REF!&gt;5,#REF!&lt;=7),3,4)))</f>
        <v>#REF!</v>
      </c>
      <c r="BC290" s="19">
        <f t="shared" si="35"/>
        <v>4</v>
      </c>
      <c r="BD290" s="19">
        <f t="shared" si="36"/>
        <v>1</v>
      </c>
      <c r="BE290" s="19">
        <f t="shared" si="37"/>
        <v>0</v>
      </c>
      <c r="BF290" s="19" t="e">
        <f>IF(AND(#REF!&gt;100000,#REF!&lt;=300000),1,IF(AND(#REF!&gt;=50000,#REF!&lt;=100000),2,IF(AND(#REF!&gt;1,#REF!&lt;50000),3,4)))</f>
        <v>#REF!</v>
      </c>
      <c r="BG290" s="19" t="e">
        <f>IF(AND(#REF!&gt;1,#REF!&lt;=500000),3,IF(AND(#REF!&gt;500000,#REF!&lt;=100000),2,IF(AND(#REF!&gt;100000,#REF!&lt;=600000),3,0)))</f>
        <v>#REF!</v>
      </c>
      <c r="BH290" s="19">
        <f t="shared" si="38"/>
        <v>5</v>
      </c>
      <c r="BI290" s="33" t="e">
        <f t="shared" si="40"/>
        <v>#REF!</v>
      </c>
      <c r="BJ290" s="2"/>
    </row>
    <row r="291" spans="1:62" ht="18" customHeight="1">
      <c r="A291" s="49">
        <v>283</v>
      </c>
      <c r="B291" s="50" t="s">
        <v>482</v>
      </c>
      <c r="C291" s="51">
        <v>106341400259</v>
      </c>
      <c r="D291" s="52" t="s">
        <v>197</v>
      </c>
      <c r="E291" s="50" t="s">
        <v>1114</v>
      </c>
      <c r="F291" s="50" t="s">
        <v>1121</v>
      </c>
      <c r="G291" s="52" t="s">
        <v>810</v>
      </c>
      <c r="H291" s="60">
        <v>2.725688</v>
      </c>
      <c r="I291" s="41">
        <v>274.3</v>
      </c>
      <c r="J291" s="18">
        <v>102</v>
      </c>
      <c r="K291" s="18" t="s">
        <v>176</v>
      </c>
      <c r="L291" s="18">
        <v>53.3</v>
      </c>
      <c r="M291" s="18">
        <v>19</v>
      </c>
      <c r="N291" s="18">
        <v>2.81</v>
      </c>
      <c r="O291" s="18" t="s">
        <v>178</v>
      </c>
      <c r="P291" s="18">
        <v>59.1</v>
      </c>
      <c r="Q291" s="18">
        <v>21</v>
      </c>
      <c r="R291" s="18">
        <v>2.81</v>
      </c>
      <c r="S291" s="18" t="s">
        <v>181</v>
      </c>
      <c r="T291" s="18">
        <v>59.3</v>
      </c>
      <c r="U291" s="18">
        <v>21</v>
      </c>
      <c r="V291" s="18">
        <v>2.82</v>
      </c>
      <c r="W291" s="18" t="s">
        <v>182</v>
      </c>
      <c r="X291" s="18">
        <v>50.5</v>
      </c>
      <c r="Y291" s="18">
        <v>21</v>
      </c>
      <c r="Z291" s="18">
        <v>2.4</v>
      </c>
      <c r="AA291" s="18" t="s">
        <v>214</v>
      </c>
      <c r="AB291" s="18">
        <v>15.9</v>
      </c>
      <c r="AC291" s="18">
        <v>6</v>
      </c>
      <c r="AD291" s="18">
        <v>2.65</v>
      </c>
      <c r="AE291" s="18" t="s">
        <v>183</v>
      </c>
      <c r="AF291" s="18">
        <v>36.2</v>
      </c>
      <c r="AG291" s="18">
        <v>14</v>
      </c>
      <c r="AH291" s="18">
        <v>2.59</v>
      </c>
      <c r="AI291" s="18"/>
      <c r="AJ291" s="18"/>
      <c r="AK291" s="18"/>
      <c r="AL291" s="18"/>
      <c r="AM291" s="18"/>
      <c r="AN291" s="18"/>
      <c r="AO291" s="18"/>
      <c r="AP291" s="18"/>
      <c r="AQ291" s="18" t="s">
        <v>483</v>
      </c>
      <c r="AR291" s="18">
        <v>2</v>
      </c>
      <c r="AS291" s="18">
        <v>3</v>
      </c>
      <c r="AT291" s="19">
        <f t="shared" si="32"/>
        <v>5</v>
      </c>
      <c r="AU291" s="18" t="s">
        <v>217</v>
      </c>
      <c r="AV291" s="18">
        <v>5</v>
      </c>
      <c r="AW291" s="18" t="s">
        <v>186</v>
      </c>
      <c r="AX291" s="18" t="s">
        <v>143</v>
      </c>
      <c r="AY291" s="20">
        <v>32159</v>
      </c>
      <c r="AZ291" s="19">
        <v>21</v>
      </c>
      <c r="BA291" s="19" t="e">
        <f>IF(AND(#REF!&gt;2000000,#REF!&lt;=6000000),1,IF(AND(#REF!&gt;1000000,#REF!&lt;=2000000),2,IF(AND(#REF!&gt;500000,#REF!&lt;=1000000),3,IF(AND(#REF!&gt;1,#REF!&lt;=500000),4,0))))</f>
        <v>#REF!</v>
      </c>
      <c r="BB291" s="19" t="e">
        <f>IF(AND(#REF!&gt;1,#REF!&lt;=3),1,IF(AND(#REF!&gt;3,#REF!&lt;=5),2,IF(AND(#REF!&gt;5,#REF!&lt;=7),3,4)))</f>
        <v>#REF!</v>
      </c>
      <c r="BC291" s="19">
        <f t="shared" si="35"/>
        <v>2</v>
      </c>
      <c r="BD291" s="19">
        <f t="shared" si="36"/>
        <v>1</v>
      </c>
      <c r="BE291" s="19">
        <f t="shared" si="37"/>
        <v>0</v>
      </c>
      <c r="BF291" s="19" t="e">
        <f>IF(AND(#REF!&gt;100000,#REF!&lt;=300000),1,IF(AND(#REF!&gt;=50000,#REF!&lt;=100000),2,IF(AND(#REF!&gt;1,#REF!&lt;50000),3,4)))</f>
        <v>#REF!</v>
      </c>
      <c r="BG291" s="19" t="e">
        <f>IF(AND(#REF!&gt;1,#REF!&lt;=500000),3,IF(AND(#REF!&gt;500000,#REF!&lt;=100000),2,IF(AND(#REF!&gt;100000,#REF!&lt;=600000),3,0)))</f>
        <v>#REF!</v>
      </c>
      <c r="BH291" s="19">
        <f t="shared" si="38"/>
        <v>5</v>
      </c>
      <c r="BI291" s="33" t="e">
        <f t="shared" si="40"/>
        <v>#REF!</v>
      </c>
      <c r="BJ291" s="2"/>
    </row>
    <row r="292" spans="1:62" ht="18" customHeight="1">
      <c r="A292" s="49">
        <v>284</v>
      </c>
      <c r="B292" s="50" t="s">
        <v>484</v>
      </c>
      <c r="C292" s="51">
        <v>106341403405</v>
      </c>
      <c r="D292" s="52" t="s">
        <v>889</v>
      </c>
      <c r="E292" s="50" t="s">
        <v>1114</v>
      </c>
      <c r="F292" s="50" t="s">
        <v>1121</v>
      </c>
      <c r="G292" s="52" t="s">
        <v>810</v>
      </c>
      <c r="H292" s="60">
        <v>3.18932</v>
      </c>
      <c r="I292" s="41">
        <v>305.4</v>
      </c>
      <c r="J292" s="18">
        <v>96</v>
      </c>
      <c r="K292" s="18" t="s">
        <v>176</v>
      </c>
      <c r="L292" s="18">
        <v>63.8</v>
      </c>
      <c r="M292" s="18">
        <v>19</v>
      </c>
      <c r="N292" s="18">
        <v>3.36</v>
      </c>
      <c r="O292" s="18" t="s">
        <v>178</v>
      </c>
      <c r="P292" s="18">
        <v>69.1</v>
      </c>
      <c r="Q292" s="18">
        <v>21</v>
      </c>
      <c r="R292" s="18">
        <v>3.29</v>
      </c>
      <c r="S292" s="18" t="s">
        <v>181</v>
      </c>
      <c r="T292" s="18">
        <v>65.6</v>
      </c>
      <c r="U292" s="18">
        <v>21</v>
      </c>
      <c r="V292" s="18">
        <v>3.12</v>
      </c>
      <c r="W292" s="18" t="s">
        <v>182</v>
      </c>
      <c r="X292" s="18">
        <v>65.7</v>
      </c>
      <c r="Y292" s="18">
        <v>21</v>
      </c>
      <c r="Z292" s="18">
        <v>3.13</v>
      </c>
      <c r="AA292" s="18" t="s">
        <v>183</v>
      </c>
      <c r="AB292" s="18">
        <v>41.2</v>
      </c>
      <c r="AC292" s="18">
        <v>14</v>
      </c>
      <c r="AD292" s="18">
        <v>2.94</v>
      </c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>
        <v>2</v>
      </c>
      <c r="AT292" s="19">
        <f t="shared" si="32"/>
        <v>2</v>
      </c>
      <c r="AU292" s="18" t="s">
        <v>152</v>
      </c>
      <c r="AV292" s="18">
        <v>5</v>
      </c>
      <c r="AW292" s="18" t="s">
        <v>186</v>
      </c>
      <c r="AX292" s="18" t="s">
        <v>205</v>
      </c>
      <c r="AY292" s="20">
        <v>32125</v>
      </c>
      <c r="AZ292" s="19">
        <v>22</v>
      </c>
      <c r="BA292" s="19" t="e">
        <f>IF(AND(#REF!&gt;2000000,#REF!&lt;=6000000),1,IF(AND(#REF!&gt;1000000,#REF!&lt;=2000000),2,IF(AND(#REF!&gt;500000,#REF!&lt;=1000000),3,IF(AND(#REF!&gt;1,#REF!&lt;=500000),4,0))))</f>
        <v>#REF!</v>
      </c>
      <c r="BB292" s="19" t="e">
        <f>IF(AND(#REF!&gt;1,#REF!&lt;=3),1,IF(AND(#REF!&gt;3,#REF!&lt;=5),2,IF(AND(#REF!&gt;5,#REF!&lt;=7),3,4)))</f>
        <v>#REF!</v>
      </c>
      <c r="BC292" s="19">
        <f t="shared" si="35"/>
        <v>3</v>
      </c>
      <c r="BD292" s="19">
        <f t="shared" si="36"/>
        <v>1</v>
      </c>
      <c r="BE292" s="19">
        <f t="shared" si="37"/>
        <v>0</v>
      </c>
      <c r="BF292" s="19" t="e">
        <f>IF(AND(#REF!&gt;100000,#REF!&lt;=300000),1,IF(AND(#REF!&gt;=50000,#REF!&lt;=100000),2,IF(AND(#REF!&gt;1,#REF!&lt;50000),3,4)))</f>
        <v>#REF!</v>
      </c>
      <c r="BG292" s="19" t="e">
        <f>IF(AND(#REF!&gt;1,#REF!&lt;=500000),3,IF(AND(#REF!&gt;500000,#REF!&lt;=100000),2,IF(AND(#REF!&gt;100000,#REF!&lt;=600000),3,0)))</f>
        <v>#REF!</v>
      </c>
      <c r="BH292" s="19">
        <f t="shared" si="38"/>
        <v>5</v>
      </c>
      <c r="BI292" s="33" t="e">
        <f t="shared" si="40"/>
        <v>#REF!</v>
      </c>
      <c r="BJ292" s="2"/>
    </row>
    <row r="293" spans="1:62" ht="18" customHeight="1">
      <c r="A293" s="49">
        <v>285</v>
      </c>
      <c r="B293" s="50" t="s">
        <v>485</v>
      </c>
      <c r="C293" s="51">
        <v>307342410438</v>
      </c>
      <c r="D293" s="52" t="s">
        <v>197</v>
      </c>
      <c r="E293" s="50" t="s">
        <v>1114</v>
      </c>
      <c r="F293" s="50" t="s">
        <v>1122</v>
      </c>
      <c r="G293" s="52" t="s">
        <v>809</v>
      </c>
      <c r="H293" s="60">
        <v>3.103389</v>
      </c>
      <c r="I293" s="41">
        <v>119.2</v>
      </c>
      <c r="J293" s="18">
        <v>39</v>
      </c>
      <c r="K293" s="18" t="s">
        <v>181</v>
      </c>
      <c r="L293" s="18">
        <v>62.6</v>
      </c>
      <c r="M293" s="18">
        <v>20</v>
      </c>
      <c r="N293" s="18">
        <v>3.13</v>
      </c>
      <c r="O293" s="18" t="s">
        <v>182</v>
      </c>
      <c r="P293" s="18">
        <v>56.6</v>
      </c>
      <c r="Q293" s="18">
        <v>19</v>
      </c>
      <c r="R293" s="18">
        <v>2.98</v>
      </c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>
        <v>1</v>
      </c>
      <c r="AT293" s="19">
        <f t="shared" si="32"/>
        <v>1</v>
      </c>
      <c r="AU293" s="18" t="s">
        <v>938</v>
      </c>
      <c r="AV293" s="18">
        <v>5</v>
      </c>
      <c r="AW293" s="18" t="s">
        <v>186</v>
      </c>
      <c r="AX293" s="18" t="s">
        <v>835</v>
      </c>
      <c r="AY293" s="20">
        <v>32707</v>
      </c>
      <c r="AZ293" s="19">
        <v>20</v>
      </c>
      <c r="BA293" s="19" t="e">
        <f>IF(AND(#REF!&gt;2000000,#REF!&lt;=6000000),1,IF(AND(#REF!&gt;1000000,#REF!&lt;=2000000),2,IF(AND(#REF!&gt;500000,#REF!&lt;=1000000),3,IF(AND(#REF!&gt;1,#REF!&lt;=500000),4,0))))</f>
        <v>#REF!</v>
      </c>
      <c r="BB293" s="19" t="e">
        <f>IF(AND(#REF!&gt;1,#REF!&lt;=3),1,IF(AND(#REF!&gt;3,#REF!&lt;=5),2,IF(AND(#REF!&gt;5,#REF!&lt;=7),3,4)))</f>
        <v>#REF!</v>
      </c>
      <c r="BC293" s="19">
        <f t="shared" si="35"/>
        <v>3</v>
      </c>
      <c r="BD293" s="19">
        <f t="shared" si="36"/>
        <v>1</v>
      </c>
      <c r="BE293" s="19">
        <f t="shared" si="37"/>
        <v>0</v>
      </c>
      <c r="BF293" s="19" t="e">
        <f>IF(AND(#REF!&gt;100000,#REF!&lt;=300000),1,IF(AND(#REF!&gt;=50000,#REF!&lt;=100000),2,IF(AND(#REF!&gt;1,#REF!&lt;50000),3,4)))</f>
        <v>#REF!</v>
      </c>
      <c r="BG293" s="19" t="e">
        <f>IF(AND(#REF!&gt;1,#REF!&lt;=500000),3,IF(AND(#REF!&gt;500000,#REF!&lt;=100000),2,IF(AND(#REF!&gt;100000,#REF!&lt;=600000),3,0)))</f>
        <v>#REF!</v>
      </c>
      <c r="BH293" s="19">
        <f t="shared" si="38"/>
        <v>5</v>
      </c>
      <c r="BI293" s="33" t="e">
        <f t="shared" si="40"/>
        <v>#REF!</v>
      </c>
      <c r="BJ293" s="2"/>
    </row>
    <row r="294" spans="1:62" ht="18" customHeight="1">
      <c r="A294" s="49">
        <v>286</v>
      </c>
      <c r="B294" s="50" t="s">
        <v>486</v>
      </c>
      <c r="C294" s="51">
        <v>307342410432</v>
      </c>
      <c r="D294" s="52" t="s">
        <v>889</v>
      </c>
      <c r="E294" s="50" t="s">
        <v>1114</v>
      </c>
      <c r="F294" s="50" t="s">
        <v>1122</v>
      </c>
      <c r="G294" s="52" t="s">
        <v>809</v>
      </c>
      <c r="H294" s="60">
        <v>3.042372</v>
      </c>
      <c r="I294" s="41">
        <v>119.3</v>
      </c>
      <c r="J294" s="18">
        <v>39</v>
      </c>
      <c r="K294" s="18" t="s">
        <v>181</v>
      </c>
      <c r="L294" s="18">
        <v>65.1</v>
      </c>
      <c r="M294" s="18">
        <v>20</v>
      </c>
      <c r="N294" s="18">
        <v>3.26</v>
      </c>
      <c r="O294" s="18" t="s">
        <v>182</v>
      </c>
      <c r="P294" s="18">
        <v>54.2</v>
      </c>
      <c r="Q294" s="18">
        <v>19</v>
      </c>
      <c r="R294" s="18">
        <v>2.85</v>
      </c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>
        <v>1</v>
      </c>
      <c r="AT294" s="19">
        <f t="shared" si="32"/>
        <v>1</v>
      </c>
      <c r="AU294" s="18" t="s">
        <v>864</v>
      </c>
      <c r="AV294" s="18">
        <v>5</v>
      </c>
      <c r="AW294" s="18" t="s">
        <v>186</v>
      </c>
      <c r="AX294" s="18" t="s">
        <v>860</v>
      </c>
      <c r="AY294" s="20">
        <v>32666</v>
      </c>
      <c r="AZ294" s="19">
        <v>20</v>
      </c>
      <c r="BA294" s="19" t="e">
        <f>IF(AND(#REF!&gt;2000000,#REF!&lt;=6000000),1,IF(AND(#REF!&gt;1000000,#REF!&lt;=2000000),2,IF(AND(#REF!&gt;500000,#REF!&lt;=1000000),3,IF(AND(#REF!&gt;1,#REF!&lt;=500000),4,0))))</f>
        <v>#REF!</v>
      </c>
      <c r="BB294" s="19" t="e">
        <f>IF(AND(#REF!&gt;1,#REF!&lt;=3),1,IF(AND(#REF!&gt;3,#REF!&lt;=5),2,IF(AND(#REF!&gt;5,#REF!&lt;=7),3,4)))</f>
        <v>#REF!</v>
      </c>
      <c r="BC294" s="19">
        <f t="shared" si="35"/>
        <v>3</v>
      </c>
      <c r="BD294" s="19">
        <f t="shared" si="36"/>
        <v>1</v>
      </c>
      <c r="BE294" s="19">
        <f t="shared" si="37"/>
        <v>0</v>
      </c>
      <c r="BF294" s="19" t="e">
        <f>IF(AND(#REF!&gt;100000,#REF!&lt;=300000),1,IF(AND(#REF!&gt;=50000,#REF!&lt;=100000),2,IF(AND(#REF!&gt;1,#REF!&lt;50000),3,4)))</f>
        <v>#REF!</v>
      </c>
      <c r="BG294" s="19" t="e">
        <f>IF(AND(#REF!&gt;1,#REF!&lt;=500000),3,IF(AND(#REF!&gt;500000,#REF!&lt;=100000),2,IF(AND(#REF!&gt;100000,#REF!&lt;=600000),3,0)))</f>
        <v>#REF!</v>
      </c>
      <c r="BH294" s="19">
        <f t="shared" si="38"/>
        <v>5</v>
      </c>
      <c r="BI294" s="33" t="e">
        <f t="shared" si="40"/>
        <v>#REF!</v>
      </c>
      <c r="BJ294" s="2"/>
    </row>
    <row r="295" spans="1:62" ht="18" customHeight="1">
      <c r="A295" s="49">
        <v>287</v>
      </c>
      <c r="B295" s="50" t="s">
        <v>487</v>
      </c>
      <c r="C295" s="51">
        <v>307342407360</v>
      </c>
      <c r="D295" s="52" t="s">
        <v>197</v>
      </c>
      <c r="E295" s="50" t="s">
        <v>1114</v>
      </c>
      <c r="F295" s="50" t="s">
        <v>1122</v>
      </c>
      <c r="G295" s="52" t="s">
        <v>809</v>
      </c>
      <c r="H295" s="60">
        <v>2.71875</v>
      </c>
      <c r="I295" s="41">
        <v>120.5</v>
      </c>
      <c r="J295" s="18">
        <v>39</v>
      </c>
      <c r="K295" s="18" t="s">
        <v>181</v>
      </c>
      <c r="L295" s="18">
        <v>59.7</v>
      </c>
      <c r="M295" s="18">
        <v>20</v>
      </c>
      <c r="N295" s="18">
        <v>2.99</v>
      </c>
      <c r="O295" s="18" t="s">
        <v>182</v>
      </c>
      <c r="P295" s="18">
        <v>60.8</v>
      </c>
      <c r="Q295" s="18">
        <v>19</v>
      </c>
      <c r="R295" s="18">
        <v>3.2</v>
      </c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>
        <v>4</v>
      </c>
      <c r="AT295" s="19">
        <f t="shared" si="32"/>
        <v>4</v>
      </c>
      <c r="AU295" s="18" t="s">
        <v>217</v>
      </c>
      <c r="AV295" s="18">
        <v>5</v>
      </c>
      <c r="AW295" s="18" t="s">
        <v>186</v>
      </c>
      <c r="AX295" s="18" t="s">
        <v>232</v>
      </c>
      <c r="AY295" s="20">
        <v>32217</v>
      </c>
      <c r="AZ295" s="19">
        <v>21</v>
      </c>
      <c r="BA295" s="19" t="e">
        <f>IF(AND(#REF!&gt;2000000,#REF!&lt;=6000000),1,IF(AND(#REF!&gt;1000000,#REF!&lt;=2000000),2,IF(AND(#REF!&gt;500000,#REF!&lt;=1000000),3,IF(AND(#REF!&gt;1,#REF!&lt;=500000),4,0))))</f>
        <v>#REF!</v>
      </c>
      <c r="BB295" s="19" t="e">
        <f>IF(AND(#REF!&gt;1,#REF!&lt;=3),1,IF(AND(#REF!&gt;3,#REF!&lt;=5),2,IF(AND(#REF!&gt;5,#REF!&lt;=7),3,4)))</f>
        <v>#REF!</v>
      </c>
      <c r="BC295" s="19">
        <f t="shared" si="35"/>
        <v>2</v>
      </c>
      <c r="BD295" s="19">
        <f t="shared" si="36"/>
        <v>1</v>
      </c>
      <c r="BE295" s="19">
        <f t="shared" si="37"/>
        <v>0</v>
      </c>
      <c r="BF295" s="19" t="e">
        <f>IF(AND(#REF!&gt;100000,#REF!&lt;=300000),1,IF(AND(#REF!&gt;=50000,#REF!&lt;=100000),2,IF(AND(#REF!&gt;1,#REF!&lt;50000),3,4)))</f>
        <v>#REF!</v>
      </c>
      <c r="BG295" s="19" t="e">
        <f>IF(AND(#REF!&gt;1,#REF!&lt;=500000),3,IF(AND(#REF!&gt;500000,#REF!&lt;=100000),2,IF(AND(#REF!&gt;100000,#REF!&lt;=600000),3,0)))</f>
        <v>#REF!</v>
      </c>
      <c r="BH295" s="19">
        <f t="shared" si="38"/>
        <v>5</v>
      </c>
      <c r="BI295" s="33" t="e">
        <f t="shared" si="40"/>
        <v>#REF!</v>
      </c>
      <c r="BJ295" s="2"/>
    </row>
    <row r="296" spans="1:62" ht="18" customHeight="1">
      <c r="A296" s="49">
        <v>288</v>
      </c>
      <c r="B296" s="50" t="s">
        <v>488</v>
      </c>
      <c r="C296" s="51">
        <v>306342403682</v>
      </c>
      <c r="D296" s="52" t="s">
        <v>889</v>
      </c>
      <c r="E296" s="50" t="s">
        <v>1114</v>
      </c>
      <c r="F296" s="50" t="s">
        <v>1122</v>
      </c>
      <c r="G296" s="52" t="s">
        <v>810</v>
      </c>
      <c r="H296" s="60">
        <v>2.882882</v>
      </c>
      <c r="I296" s="41">
        <v>115.7</v>
      </c>
      <c r="J296" s="18">
        <v>44</v>
      </c>
      <c r="K296" s="18" t="s">
        <v>181</v>
      </c>
      <c r="L296" s="18">
        <v>55.6</v>
      </c>
      <c r="M296" s="18">
        <v>20</v>
      </c>
      <c r="N296" s="18">
        <v>2.78</v>
      </c>
      <c r="O296" s="18" t="s">
        <v>182</v>
      </c>
      <c r="P296" s="18">
        <v>45</v>
      </c>
      <c r="Q296" s="18">
        <v>19</v>
      </c>
      <c r="R296" s="18">
        <v>2.37</v>
      </c>
      <c r="S296" s="18" t="s">
        <v>214</v>
      </c>
      <c r="T296" s="18">
        <v>15.1</v>
      </c>
      <c r="U296" s="18">
        <v>5</v>
      </c>
      <c r="V296" s="18">
        <v>3.02</v>
      </c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>
        <v>1</v>
      </c>
      <c r="AT296" s="19">
        <f t="shared" si="32"/>
        <v>1</v>
      </c>
      <c r="AU296" s="18" t="s">
        <v>938</v>
      </c>
      <c r="AV296" s="18">
        <v>5</v>
      </c>
      <c r="AW296" s="18" t="s">
        <v>186</v>
      </c>
      <c r="AX296" s="18" t="s">
        <v>853</v>
      </c>
      <c r="AY296" s="20">
        <v>32394</v>
      </c>
      <c r="AZ296" s="19">
        <v>21</v>
      </c>
      <c r="BA296" s="19" t="e">
        <f>IF(AND(#REF!&gt;2000000,#REF!&lt;=6000000),1,IF(AND(#REF!&gt;1000000,#REF!&lt;=2000000),2,IF(AND(#REF!&gt;500000,#REF!&lt;=1000000),3,IF(AND(#REF!&gt;1,#REF!&lt;=500000),4,0))))</f>
        <v>#REF!</v>
      </c>
      <c r="BB296" s="19" t="e">
        <f>IF(AND(#REF!&gt;1,#REF!&lt;=3),1,IF(AND(#REF!&gt;3,#REF!&lt;=5),2,IF(AND(#REF!&gt;5,#REF!&lt;=7),3,4)))</f>
        <v>#REF!</v>
      </c>
      <c r="BC296" s="19">
        <f t="shared" si="35"/>
        <v>3</v>
      </c>
      <c r="BD296" s="19">
        <f t="shared" si="36"/>
        <v>1</v>
      </c>
      <c r="BE296" s="19">
        <f t="shared" si="37"/>
        <v>0</v>
      </c>
      <c r="BF296" s="19" t="e">
        <f>IF(AND(#REF!&gt;100000,#REF!&lt;=300000),1,IF(AND(#REF!&gt;=50000,#REF!&lt;=100000),2,IF(AND(#REF!&gt;1,#REF!&lt;50000),3,4)))</f>
        <v>#REF!</v>
      </c>
      <c r="BG296" s="19" t="e">
        <f>IF(AND(#REF!&gt;1,#REF!&lt;=500000),3,IF(AND(#REF!&gt;500000,#REF!&lt;=100000),2,IF(AND(#REF!&gt;100000,#REF!&lt;=600000),3,0)))</f>
        <v>#REF!</v>
      </c>
      <c r="BH296" s="19">
        <f t="shared" si="38"/>
        <v>5</v>
      </c>
      <c r="BI296" s="33" t="e">
        <f t="shared" si="40"/>
        <v>#REF!</v>
      </c>
      <c r="BJ296" s="2"/>
    </row>
    <row r="297" spans="1:62" ht="18" customHeight="1">
      <c r="A297" s="49">
        <v>289</v>
      </c>
      <c r="B297" s="50" t="s">
        <v>489</v>
      </c>
      <c r="C297" s="51">
        <v>307342407349</v>
      </c>
      <c r="D297" s="52" t="s">
        <v>889</v>
      </c>
      <c r="E297" s="50" t="s">
        <v>1114</v>
      </c>
      <c r="F297" s="50" t="s">
        <v>1122</v>
      </c>
      <c r="G297" s="52" t="s">
        <v>809</v>
      </c>
      <c r="H297" s="60">
        <v>3.276271</v>
      </c>
      <c r="I297" s="41">
        <v>320</v>
      </c>
      <c r="J297" s="18">
        <v>111</v>
      </c>
      <c r="K297" s="18" t="s">
        <v>176</v>
      </c>
      <c r="L297" s="18">
        <v>64.2</v>
      </c>
      <c r="M297" s="18">
        <v>19</v>
      </c>
      <c r="N297" s="18">
        <v>3.38</v>
      </c>
      <c r="O297" s="18" t="s">
        <v>178</v>
      </c>
      <c r="P297" s="18">
        <v>62.1</v>
      </c>
      <c r="Q297" s="18">
        <v>21</v>
      </c>
      <c r="R297" s="18">
        <v>2.96</v>
      </c>
      <c r="S297" s="18" t="s">
        <v>181</v>
      </c>
      <c r="T297" s="18">
        <v>60</v>
      </c>
      <c r="U297" s="18">
        <v>21</v>
      </c>
      <c r="V297" s="18">
        <v>2.86</v>
      </c>
      <c r="W297" s="18" t="s">
        <v>182</v>
      </c>
      <c r="X297" s="18">
        <v>62.3</v>
      </c>
      <c r="Y297" s="18">
        <v>21</v>
      </c>
      <c r="Z297" s="18">
        <v>2.97</v>
      </c>
      <c r="AA297" s="18" t="s">
        <v>214</v>
      </c>
      <c r="AB297" s="18">
        <v>16.7</v>
      </c>
      <c r="AC297" s="18">
        <v>7</v>
      </c>
      <c r="AD297" s="18">
        <v>2.39</v>
      </c>
      <c r="AE297" s="18" t="s">
        <v>183</v>
      </c>
      <c r="AF297" s="18">
        <v>54.7</v>
      </c>
      <c r="AG297" s="18">
        <v>22</v>
      </c>
      <c r="AH297" s="18">
        <v>2.49</v>
      </c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>
        <v>4</v>
      </c>
      <c r="AT297" s="19">
        <f t="shared" si="32"/>
        <v>4</v>
      </c>
      <c r="AU297" s="18" t="s">
        <v>938</v>
      </c>
      <c r="AV297" s="18">
        <v>5</v>
      </c>
      <c r="AW297" s="18" t="s">
        <v>186</v>
      </c>
      <c r="AX297" s="18" t="s">
        <v>232</v>
      </c>
      <c r="AY297" s="20">
        <v>31938</v>
      </c>
      <c r="AZ297" s="19">
        <v>22</v>
      </c>
      <c r="BA297" s="19" t="e">
        <f>IF(AND(#REF!&gt;2000000,#REF!&lt;=6000000),1,IF(AND(#REF!&gt;1000000,#REF!&lt;=2000000),2,IF(AND(#REF!&gt;500000,#REF!&lt;=1000000),3,IF(AND(#REF!&gt;1,#REF!&lt;=500000),4,0))))</f>
        <v>#REF!</v>
      </c>
      <c r="BB297" s="19" t="e">
        <f>IF(AND(#REF!&gt;1,#REF!&lt;=3),1,IF(AND(#REF!&gt;3,#REF!&lt;=5),2,IF(AND(#REF!&gt;5,#REF!&lt;=7),3,4)))</f>
        <v>#REF!</v>
      </c>
      <c r="BC297" s="19">
        <f t="shared" si="35"/>
        <v>4</v>
      </c>
      <c r="BD297" s="19">
        <f t="shared" si="36"/>
        <v>1</v>
      </c>
      <c r="BE297" s="19">
        <f t="shared" si="37"/>
        <v>0</v>
      </c>
      <c r="BF297" s="19" t="e">
        <f>IF(AND(#REF!&gt;100000,#REF!&lt;=300000),1,IF(AND(#REF!&gt;=50000,#REF!&lt;=100000),2,IF(AND(#REF!&gt;1,#REF!&lt;50000),3,4)))</f>
        <v>#REF!</v>
      </c>
      <c r="BG297" s="19" t="e">
        <f>IF(AND(#REF!&gt;1,#REF!&lt;=500000),3,IF(AND(#REF!&gt;500000,#REF!&lt;=100000),2,IF(AND(#REF!&gt;100000,#REF!&lt;=600000),3,0)))</f>
        <v>#REF!</v>
      </c>
      <c r="BH297" s="19">
        <f t="shared" si="38"/>
        <v>5</v>
      </c>
      <c r="BI297" s="33" t="e">
        <f t="shared" si="40"/>
        <v>#REF!</v>
      </c>
      <c r="BJ297" s="2"/>
    </row>
    <row r="298" spans="1:62" ht="18" customHeight="1">
      <c r="A298" s="49">
        <v>290</v>
      </c>
      <c r="B298" s="50" t="s">
        <v>490</v>
      </c>
      <c r="C298" s="51">
        <v>305342481465</v>
      </c>
      <c r="D298" s="52" t="s">
        <v>889</v>
      </c>
      <c r="E298" s="50" t="s">
        <v>1114</v>
      </c>
      <c r="F298" s="50" t="s">
        <v>1122</v>
      </c>
      <c r="G298" s="52" t="s">
        <v>811</v>
      </c>
      <c r="H298" s="60">
        <v>2.925517</v>
      </c>
      <c r="I298" s="41">
        <v>123.2</v>
      </c>
      <c r="J298" s="18">
        <v>39</v>
      </c>
      <c r="K298" s="18" t="s">
        <v>181</v>
      </c>
      <c r="L298" s="18">
        <v>65.7</v>
      </c>
      <c r="M298" s="18">
        <v>20</v>
      </c>
      <c r="N298" s="18">
        <v>3.29</v>
      </c>
      <c r="O298" s="18" t="s">
        <v>182</v>
      </c>
      <c r="P298" s="18">
        <v>57.5</v>
      </c>
      <c r="Q298" s="18">
        <v>19</v>
      </c>
      <c r="R298" s="18">
        <v>3.03</v>
      </c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>
        <v>1</v>
      </c>
      <c r="AT298" s="19">
        <f t="shared" si="32"/>
        <v>1</v>
      </c>
      <c r="AU298" s="18" t="s">
        <v>217</v>
      </c>
      <c r="AV298" s="18">
        <v>5</v>
      </c>
      <c r="AW298" s="18" t="s">
        <v>186</v>
      </c>
      <c r="AX298" s="18" t="s">
        <v>835</v>
      </c>
      <c r="AY298" s="20">
        <v>33604</v>
      </c>
      <c r="AZ298" s="19">
        <v>17</v>
      </c>
      <c r="BA298" s="19" t="e">
        <f>IF(AND(#REF!&gt;2000000,#REF!&lt;=6000000),1,IF(AND(#REF!&gt;1000000,#REF!&lt;=2000000),2,IF(AND(#REF!&gt;500000,#REF!&lt;=1000000),3,IF(AND(#REF!&gt;1,#REF!&lt;=500000),4,0))))</f>
        <v>#REF!</v>
      </c>
      <c r="BB298" s="19" t="e">
        <f>IF(AND(#REF!&gt;1,#REF!&lt;=3),1,IF(AND(#REF!&gt;3,#REF!&lt;=5),2,IF(AND(#REF!&gt;5,#REF!&lt;=7),3,4)))</f>
        <v>#REF!</v>
      </c>
      <c r="BC298" s="19">
        <f t="shared" si="35"/>
        <v>3</v>
      </c>
      <c r="BD298" s="19">
        <f t="shared" si="36"/>
        <v>1</v>
      </c>
      <c r="BE298" s="19">
        <f t="shared" si="37"/>
        <v>0</v>
      </c>
      <c r="BF298" s="19" t="e">
        <f>IF(AND(#REF!&gt;100000,#REF!&lt;=300000),1,IF(AND(#REF!&gt;=50000,#REF!&lt;=100000),2,IF(AND(#REF!&gt;1,#REF!&lt;50000),3,4)))</f>
        <v>#REF!</v>
      </c>
      <c r="BG298" s="19" t="e">
        <f>IF(AND(#REF!&gt;1,#REF!&lt;=500000),3,IF(AND(#REF!&gt;500000,#REF!&lt;=100000),2,IF(AND(#REF!&gt;100000,#REF!&lt;=600000),3,0)))</f>
        <v>#REF!</v>
      </c>
      <c r="BH298" s="19">
        <f t="shared" si="38"/>
        <v>5</v>
      </c>
      <c r="BI298" s="33" t="e">
        <f t="shared" si="40"/>
        <v>#REF!</v>
      </c>
      <c r="BJ298" s="2"/>
    </row>
    <row r="299" spans="1:62" ht="18" customHeight="1">
      <c r="A299" s="49">
        <v>291</v>
      </c>
      <c r="B299" s="50" t="s">
        <v>1088</v>
      </c>
      <c r="C299" s="51">
        <v>306342400748</v>
      </c>
      <c r="D299" s="52" t="s">
        <v>278</v>
      </c>
      <c r="E299" s="50" t="s">
        <v>1114</v>
      </c>
      <c r="F299" s="50" t="s">
        <v>1122</v>
      </c>
      <c r="G299" s="52" t="s">
        <v>810</v>
      </c>
      <c r="H299" s="60">
        <v>2.953398</v>
      </c>
      <c r="I299" s="41">
        <v>424.2</v>
      </c>
      <c r="J299" s="18">
        <v>145</v>
      </c>
      <c r="K299" s="18" t="s">
        <v>171</v>
      </c>
      <c r="L299" s="18">
        <v>59.6</v>
      </c>
      <c r="M299" s="18">
        <v>19</v>
      </c>
      <c r="N299" s="18">
        <v>3.14</v>
      </c>
      <c r="O299" s="18" t="s">
        <v>174</v>
      </c>
      <c r="P299" s="18">
        <v>62.9</v>
      </c>
      <c r="Q299" s="18">
        <v>21</v>
      </c>
      <c r="R299" s="18">
        <v>3</v>
      </c>
      <c r="S299" s="18" t="s">
        <v>176</v>
      </c>
      <c r="T299" s="18">
        <v>65.8</v>
      </c>
      <c r="U299" s="18">
        <v>21</v>
      </c>
      <c r="V299" s="18">
        <v>3.13</v>
      </c>
      <c r="W299" s="18" t="s">
        <v>178</v>
      </c>
      <c r="X299" s="18">
        <v>59.3</v>
      </c>
      <c r="Y299" s="18">
        <v>21</v>
      </c>
      <c r="Z299" s="18">
        <v>2.82</v>
      </c>
      <c r="AA299" s="18" t="s">
        <v>181</v>
      </c>
      <c r="AB299" s="18">
        <v>59.8</v>
      </c>
      <c r="AC299" s="18">
        <v>21</v>
      </c>
      <c r="AD299" s="18">
        <v>2.85</v>
      </c>
      <c r="AE299" s="18" t="s">
        <v>182</v>
      </c>
      <c r="AF299" s="18">
        <v>60</v>
      </c>
      <c r="AG299" s="18">
        <v>21</v>
      </c>
      <c r="AH299" s="18">
        <v>2.86</v>
      </c>
      <c r="AI299" s="18" t="s">
        <v>183</v>
      </c>
      <c r="AJ299" s="18">
        <v>56.8</v>
      </c>
      <c r="AK299" s="18">
        <v>21</v>
      </c>
      <c r="AL299" s="18">
        <v>2.7</v>
      </c>
      <c r="AM299" s="18"/>
      <c r="AN299" s="18"/>
      <c r="AO299" s="18"/>
      <c r="AP299" s="18"/>
      <c r="AQ299" s="18"/>
      <c r="AR299" s="18"/>
      <c r="AS299" s="18">
        <v>1</v>
      </c>
      <c r="AT299" s="19">
        <f t="shared" si="32"/>
        <v>1</v>
      </c>
      <c r="AU299" s="18" t="s">
        <v>204</v>
      </c>
      <c r="AV299" s="18">
        <v>5</v>
      </c>
      <c r="AW299" s="18" t="s">
        <v>186</v>
      </c>
      <c r="AX299" s="18" t="s">
        <v>1031</v>
      </c>
      <c r="AY299" s="20">
        <v>31753</v>
      </c>
      <c r="AZ299" s="19">
        <v>23</v>
      </c>
      <c r="BA299" s="19" t="e">
        <f>IF(AND(#REF!&gt;2000000,#REF!&lt;=6000000),1,IF(AND(#REF!&gt;1000000,#REF!&lt;=2000000),2,IF(AND(#REF!&gt;500000,#REF!&lt;=1000000),3,IF(AND(#REF!&gt;1,#REF!&lt;=500000),4,0))))</f>
        <v>#REF!</v>
      </c>
      <c r="BB299" s="19" t="e">
        <f>IF(AND(#REF!&gt;1,#REF!&lt;=3),1,IF(AND(#REF!&gt;3,#REF!&lt;=5),2,IF(AND(#REF!&gt;5,#REF!&lt;=7),3,4)))</f>
        <v>#REF!</v>
      </c>
      <c r="BC299" s="19">
        <f t="shared" si="35"/>
        <v>3</v>
      </c>
      <c r="BD299" s="19">
        <f t="shared" si="36"/>
        <v>1</v>
      </c>
      <c r="BE299" s="19">
        <f t="shared" si="37"/>
        <v>0</v>
      </c>
      <c r="BF299" s="19" t="e">
        <f>IF(AND(#REF!&gt;100000,#REF!&lt;=300000),1,IF(AND(#REF!&gt;=50000,#REF!&lt;=100000),2,IF(AND(#REF!&gt;1,#REF!&lt;50000),3,4)))</f>
        <v>#REF!</v>
      </c>
      <c r="BG299" s="19" t="e">
        <f>IF(AND(#REF!&gt;1,#REF!&lt;=500000),3,IF(AND(#REF!&gt;500000,#REF!&lt;=100000),2,IF(AND(#REF!&gt;100000,#REF!&lt;=600000),3,0)))</f>
        <v>#REF!</v>
      </c>
      <c r="BH299" s="19">
        <f t="shared" si="38"/>
        <v>5</v>
      </c>
      <c r="BI299" s="33" t="e">
        <f t="shared" si="40"/>
        <v>#REF!</v>
      </c>
      <c r="BJ299" s="2"/>
    </row>
    <row r="300" spans="1:62" ht="18" customHeight="1">
      <c r="A300" s="49">
        <v>292</v>
      </c>
      <c r="B300" s="50" t="s">
        <v>491</v>
      </c>
      <c r="C300" s="51">
        <v>306342403670</v>
      </c>
      <c r="D300" s="52" t="s">
        <v>889</v>
      </c>
      <c r="E300" s="50" t="s">
        <v>1114</v>
      </c>
      <c r="F300" s="50" t="s">
        <v>1122</v>
      </c>
      <c r="G300" s="52" t="s">
        <v>810</v>
      </c>
      <c r="H300" s="60">
        <v>2.964864</v>
      </c>
      <c r="I300" s="41">
        <v>305</v>
      </c>
      <c r="J300" s="18">
        <v>103</v>
      </c>
      <c r="K300" s="18" t="s">
        <v>176</v>
      </c>
      <c r="L300" s="18" t="s">
        <v>221</v>
      </c>
      <c r="M300" s="18">
        <v>19</v>
      </c>
      <c r="N300" s="18" t="s">
        <v>239</v>
      </c>
      <c r="O300" s="18" t="s">
        <v>178</v>
      </c>
      <c r="P300" s="18" t="s">
        <v>363</v>
      </c>
      <c r="Q300" s="18">
        <v>21</v>
      </c>
      <c r="R300" s="18" t="s">
        <v>492</v>
      </c>
      <c r="S300" s="18" t="s">
        <v>930</v>
      </c>
      <c r="T300" s="18" t="s">
        <v>493</v>
      </c>
      <c r="U300" s="18">
        <v>7</v>
      </c>
      <c r="V300" s="18" t="s">
        <v>79</v>
      </c>
      <c r="W300" s="18" t="s">
        <v>181</v>
      </c>
      <c r="X300" s="18" t="s">
        <v>624</v>
      </c>
      <c r="Y300" s="18">
        <v>21</v>
      </c>
      <c r="Z300" s="18" t="s">
        <v>259</v>
      </c>
      <c r="AA300" s="18" t="s">
        <v>182</v>
      </c>
      <c r="AB300" s="18" t="s">
        <v>843</v>
      </c>
      <c r="AC300" s="18">
        <v>21</v>
      </c>
      <c r="AD300" s="18" t="s">
        <v>187</v>
      </c>
      <c r="AE300" s="18" t="s">
        <v>183</v>
      </c>
      <c r="AF300" s="18" t="s">
        <v>40</v>
      </c>
      <c r="AG300" s="18">
        <v>14</v>
      </c>
      <c r="AH300" s="18" t="s">
        <v>180</v>
      </c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>
        <v>1</v>
      </c>
      <c r="AT300" s="19">
        <f t="shared" si="32"/>
        <v>1</v>
      </c>
      <c r="AU300" s="18" t="s">
        <v>938</v>
      </c>
      <c r="AV300" s="18">
        <v>5</v>
      </c>
      <c r="AW300" s="18" t="s">
        <v>186</v>
      </c>
      <c r="AX300" s="18" t="s">
        <v>878</v>
      </c>
      <c r="AY300" s="20">
        <v>31790</v>
      </c>
      <c r="AZ300" s="19">
        <v>22</v>
      </c>
      <c r="BA300" s="19" t="e">
        <f>IF(AND(#REF!&gt;2000000,#REF!&lt;=6000000),1,IF(AND(#REF!&gt;1000000,#REF!&lt;=2000000),2,IF(AND(#REF!&gt;500000,#REF!&lt;=1000000),3,IF(AND(#REF!&gt;1,#REF!&lt;=500000),4,0))))</f>
        <v>#REF!</v>
      </c>
      <c r="BB300" s="19" t="e">
        <f>IF(AND(#REF!&gt;1,#REF!&lt;=3),1,IF(AND(#REF!&gt;3,#REF!&lt;=5),2,IF(AND(#REF!&gt;5,#REF!&lt;=7),3,4)))</f>
        <v>#REF!</v>
      </c>
      <c r="BC300" s="19">
        <f t="shared" si="35"/>
        <v>3</v>
      </c>
      <c r="BD300" s="19">
        <f t="shared" si="36"/>
        <v>1</v>
      </c>
      <c r="BE300" s="19">
        <f t="shared" si="37"/>
        <v>0</v>
      </c>
      <c r="BF300" s="19" t="e">
        <f>IF(AND(#REF!&gt;100000,#REF!&lt;=300000),1,IF(AND(#REF!&gt;=50000,#REF!&lt;=100000),2,IF(AND(#REF!&gt;1,#REF!&lt;50000),3,4)))</f>
        <v>#REF!</v>
      </c>
      <c r="BG300" s="19" t="e">
        <f>IF(AND(#REF!&gt;1,#REF!&lt;=500000),3,IF(AND(#REF!&gt;500000,#REF!&lt;=100000),2,IF(AND(#REF!&gt;100000,#REF!&lt;=600000),3,0)))</f>
        <v>#REF!</v>
      </c>
      <c r="BH300" s="19">
        <f t="shared" si="38"/>
        <v>5</v>
      </c>
      <c r="BI300" s="33" t="e">
        <f t="shared" si="40"/>
        <v>#REF!</v>
      </c>
      <c r="BJ300" s="2"/>
    </row>
    <row r="301" spans="1:62" ht="18" customHeight="1">
      <c r="A301" s="49">
        <v>293</v>
      </c>
      <c r="B301" s="50" t="s">
        <v>494</v>
      </c>
      <c r="C301" s="51">
        <v>107351407374</v>
      </c>
      <c r="D301" s="52" t="s">
        <v>197</v>
      </c>
      <c r="E301" s="50" t="s">
        <v>1114</v>
      </c>
      <c r="F301" s="50" t="s">
        <v>1123</v>
      </c>
      <c r="G301" s="52" t="s">
        <v>809</v>
      </c>
      <c r="H301" s="60">
        <v>3.387878</v>
      </c>
      <c r="I301" s="41">
        <v>153.7</v>
      </c>
      <c r="J301" s="18">
        <v>44</v>
      </c>
      <c r="K301" s="18" t="s">
        <v>181</v>
      </c>
      <c r="L301" s="18">
        <v>77.4</v>
      </c>
      <c r="M301" s="18">
        <v>22</v>
      </c>
      <c r="N301" s="18">
        <v>3.52</v>
      </c>
      <c r="O301" s="18" t="s">
        <v>182</v>
      </c>
      <c r="P301" s="18">
        <v>76.3</v>
      </c>
      <c r="Q301" s="18">
        <v>22</v>
      </c>
      <c r="R301" s="18">
        <v>3.47</v>
      </c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>
        <v>1</v>
      </c>
      <c r="AT301" s="19">
        <f t="shared" si="32"/>
        <v>1</v>
      </c>
      <c r="AU301" s="18" t="s">
        <v>1051</v>
      </c>
      <c r="AV301" s="18">
        <v>2</v>
      </c>
      <c r="AW301" s="18" t="s">
        <v>186</v>
      </c>
      <c r="AX301" s="18" t="s">
        <v>1031</v>
      </c>
      <c r="AY301" s="20">
        <v>32626</v>
      </c>
      <c r="AZ301" s="19">
        <v>20</v>
      </c>
      <c r="BA301" s="19" t="e">
        <f>IF(AND(#REF!&gt;2000000,#REF!&lt;=6000000),1,IF(AND(#REF!&gt;1000000,#REF!&lt;=2000000),2,IF(AND(#REF!&gt;500000,#REF!&lt;=1000000),3,IF(AND(#REF!&gt;1,#REF!&lt;=500000),4,0))))</f>
        <v>#REF!</v>
      </c>
      <c r="BB301" s="19" t="e">
        <f>IF(AND(#REF!&gt;1,#REF!&lt;=3),1,IF(AND(#REF!&gt;3,#REF!&lt;=5),2,IF(AND(#REF!&gt;5,#REF!&lt;=7),3,4)))</f>
        <v>#REF!</v>
      </c>
      <c r="BC301" s="19">
        <f t="shared" si="35"/>
        <v>4</v>
      </c>
      <c r="BD301" s="19">
        <f t="shared" si="36"/>
        <v>1</v>
      </c>
      <c r="BE301" s="19">
        <f t="shared" si="37"/>
        <v>0</v>
      </c>
      <c r="BF301" s="19" t="e">
        <f>IF(AND(#REF!&gt;100000,#REF!&lt;=300000),1,IF(AND(#REF!&gt;=50000,#REF!&lt;=100000),2,IF(AND(#REF!&gt;1,#REF!&lt;50000),3,4)))</f>
        <v>#REF!</v>
      </c>
      <c r="BG301" s="19" t="e">
        <f>IF(AND(#REF!&gt;1,#REF!&lt;=500000),3,IF(AND(#REF!&gt;500000,#REF!&lt;=100000),2,IF(AND(#REF!&gt;100000,#REF!&lt;=600000),3,0)))</f>
        <v>#REF!</v>
      </c>
      <c r="BH301" s="19">
        <f t="shared" si="38"/>
        <v>2</v>
      </c>
      <c r="BI301" s="33" t="e">
        <f t="shared" si="40"/>
        <v>#REF!</v>
      </c>
      <c r="BJ301" s="2"/>
    </row>
    <row r="302" spans="1:62" ht="18" customHeight="1">
      <c r="A302" s="49">
        <v>294</v>
      </c>
      <c r="B302" s="50" t="s">
        <v>495</v>
      </c>
      <c r="C302" s="51">
        <v>107351410650</v>
      </c>
      <c r="D302" s="52" t="s">
        <v>889</v>
      </c>
      <c r="E302" s="50" t="s">
        <v>1114</v>
      </c>
      <c r="F302" s="50" t="s">
        <v>1123</v>
      </c>
      <c r="G302" s="52" t="s">
        <v>809</v>
      </c>
      <c r="H302" s="60">
        <v>3.325757</v>
      </c>
      <c r="I302" s="41">
        <v>145.4</v>
      </c>
      <c r="J302" s="18">
        <v>44</v>
      </c>
      <c r="K302" s="18" t="s">
        <v>181</v>
      </c>
      <c r="L302" s="18">
        <v>72</v>
      </c>
      <c r="M302" s="18">
        <v>22</v>
      </c>
      <c r="N302" s="18">
        <v>3.27</v>
      </c>
      <c r="O302" s="18" t="s">
        <v>182</v>
      </c>
      <c r="P302" s="18">
        <v>73.4</v>
      </c>
      <c r="Q302" s="18">
        <v>22</v>
      </c>
      <c r="R302" s="18">
        <v>3.34</v>
      </c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>
        <v>1</v>
      </c>
      <c r="AT302" s="19">
        <f t="shared" si="32"/>
        <v>1</v>
      </c>
      <c r="AU302" s="18" t="s">
        <v>193</v>
      </c>
      <c r="AV302" s="18">
        <v>2</v>
      </c>
      <c r="AW302" s="18" t="s">
        <v>186</v>
      </c>
      <c r="AX302" s="18" t="s">
        <v>927</v>
      </c>
      <c r="AY302" s="20">
        <v>32769</v>
      </c>
      <c r="AZ302" s="19">
        <v>20</v>
      </c>
      <c r="BA302" s="19" t="e">
        <f>IF(AND(#REF!&gt;2000000,#REF!&lt;=6000000),1,IF(AND(#REF!&gt;1000000,#REF!&lt;=2000000),2,IF(AND(#REF!&gt;500000,#REF!&lt;=1000000),3,IF(AND(#REF!&gt;1,#REF!&lt;=500000),4,0))))</f>
        <v>#REF!</v>
      </c>
      <c r="BB302" s="19" t="e">
        <f>IF(AND(#REF!&gt;1,#REF!&lt;=3),1,IF(AND(#REF!&gt;3,#REF!&lt;=5),2,IF(AND(#REF!&gt;5,#REF!&lt;=7),3,4)))</f>
        <v>#REF!</v>
      </c>
      <c r="BC302" s="19">
        <f t="shared" si="35"/>
        <v>4</v>
      </c>
      <c r="BD302" s="19">
        <f t="shared" si="36"/>
        <v>1</v>
      </c>
      <c r="BE302" s="19">
        <f t="shared" si="37"/>
        <v>0</v>
      </c>
      <c r="BF302" s="19" t="e">
        <f>IF(AND(#REF!&gt;100000,#REF!&lt;=300000),1,IF(AND(#REF!&gt;=50000,#REF!&lt;=100000),2,IF(AND(#REF!&gt;1,#REF!&lt;50000),3,4)))</f>
        <v>#REF!</v>
      </c>
      <c r="BG302" s="19" t="e">
        <f>IF(AND(#REF!&gt;1,#REF!&lt;=500000),3,IF(AND(#REF!&gt;500000,#REF!&lt;=100000),2,IF(AND(#REF!&gt;100000,#REF!&lt;=600000),3,0)))</f>
        <v>#REF!</v>
      </c>
      <c r="BH302" s="19">
        <f t="shared" si="38"/>
        <v>2</v>
      </c>
      <c r="BI302" s="33" t="e">
        <f t="shared" si="40"/>
        <v>#REF!</v>
      </c>
      <c r="BJ302" s="2"/>
    </row>
    <row r="303" spans="1:62" ht="18" customHeight="1">
      <c r="A303" s="49">
        <v>295</v>
      </c>
      <c r="B303" s="50" t="s">
        <v>496</v>
      </c>
      <c r="C303" s="51">
        <v>106351400652</v>
      </c>
      <c r="D303" s="52" t="s">
        <v>197</v>
      </c>
      <c r="E303" s="50" t="s">
        <v>1114</v>
      </c>
      <c r="F303" s="50" t="s">
        <v>1123</v>
      </c>
      <c r="G303" s="52" t="s">
        <v>810</v>
      </c>
      <c r="H303" s="60">
        <v>3.338888</v>
      </c>
      <c r="I303" s="41">
        <v>282</v>
      </c>
      <c r="J303" s="18">
        <v>86</v>
      </c>
      <c r="K303" s="18" t="s">
        <v>176</v>
      </c>
      <c r="L303" s="18" t="s">
        <v>870</v>
      </c>
      <c r="M303" s="18">
        <v>21</v>
      </c>
      <c r="N303" s="18" t="s">
        <v>187</v>
      </c>
      <c r="O303" s="18" t="s">
        <v>178</v>
      </c>
      <c r="P303" s="18" t="s">
        <v>899</v>
      </c>
      <c r="Q303" s="18">
        <v>22</v>
      </c>
      <c r="R303" s="18" t="s">
        <v>251</v>
      </c>
      <c r="S303" s="18" t="s">
        <v>181</v>
      </c>
      <c r="T303" s="18" t="s">
        <v>1037</v>
      </c>
      <c r="U303" s="18">
        <v>22</v>
      </c>
      <c r="V303" s="18" t="s">
        <v>173</v>
      </c>
      <c r="W303" s="18" t="s">
        <v>182</v>
      </c>
      <c r="X303" s="18" t="s">
        <v>879</v>
      </c>
      <c r="Y303" s="18">
        <v>21</v>
      </c>
      <c r="Z303" s="18" t="s">
        <v>208</v>
      </c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>
        <v>4</v>
      </c>
      <c r="AT303" s="19">
        <f t="shared" si="32"/>
        <v>4</v>
      </c>
      <c r="AU303" s="18" t="s">
        <v>204</v>
      </c>
      <c r="AV303" s="18">
        <v>5</v>
      </c>
      <c r="AW303" s="18" t="s">
        <v>186</v>
      </c>
      <c r="AX303" s="18" t="s">
        <v>927</v>
      </c>
      <c r="AY303" s="20">
        <v>32001</v>
      </c>
      <c r="AZ303" s="19">
        <v>22</v>
      </c>
      <c r="BA303" s="19" t="e">
        <f>IF(AND(#REF!&gt;2000000,#REF!&lt;=6000000),1,IF(AND(#REF!&gt;1000000,#REF!&lt;=2000000),2,IF(AND(#REF!&gt;500000,#REF!&lt;=1000000),3,IF(AND(#REF!&gt;1,#REF!&lt;=500000),4,0))))</f>
        <v>#REF!</v>
      </c>
      <c r="BB303" s="19" t="e">
        <f>IF(AND(#REF!&gt;1,#REF!&lt;=3),1,IF(AND(#REF!&gt;3,#REF!&lt;=5),2,IF(AND(#REF!&gt;5,#REF!&lt;=7),3,4)))</f>
        <v>#REF!</v>
      </c>
      <c r="BC303" s="19">
        <f t="shared" si="35"/>
        <v>4</v>
      </c>
      <c r="BD303" s="19">
        <f t="shared" si="36"/>
        <v>1</v>
      </c>
      <c r="BE303" s="19">
        <f t="shared" si="37"/>
        <v>0</v>
      </c>
      <c r="BF303" s="19" t="e">
        <f>IF(AND(#REF!&gt;100000,#REF!&lt;=300000),1,IF(AND(#REF!&gt;=50000,#REF!&lt;=100000),2,IF(AND(#REF!&gt;1,#REF!&lt;50000),3,4)))</f>
        <v>#REF!</v>
      </c>
      <c r="BG303" s="19" t="e">
        <f>IF(AND(#REF!&gt;1,#REF!&lt;=500000),3,IF(AND(#REF!&gt;500000,#REF!&lt;=100000),2,IF(AND(#REF!&gt;100000,#REF!&lt;=600000),3,0)))</f>
        <v>#REF!</v>
      </c>
      <c r="BH303" s="19">
        <f t="shared" si="38"/>
        <v>5</v>
      </c>
      <c r="BI303" s="33" t="e">
        <f t="shared" si="40"/>
        <v>#REF!</v>
      </c>
      <c r="BJ303" s="2"/>
    </row>
    <row r="304" spans="1:62" ht="18" customHeight="1">
      <c r="A304" s="49">
        <v>296</v>
      </c>
      <c r="B304" s="50" t="s">
        <v>497</v>
      </c>
      <c r="C304" s="51">
        <v>108351410678</v>
      </c>
      <c r="D304" s="52" t="s">
        <v>197</v>
      </c>
      <c r="E304" s="50" t="s">
        <v>1114</v>
      </c>
      <c r="F304" s="50" t="s">
        <v>1123</v>
      </c>
      <c r="G304" s="52" t="s">
        <v>808</v>
      </c>
      <c r="H304" s="60">
        <v>3.163636</v>
      </c>
      <c r="I304" s="41">
        <v>69.6</v>
      </c>
      <c r="J304" s="18">
        <v>22</v>
      </c>
      <c r="K304" s="18" t="s">
        <v>183</v>
      </c>
      <c r="L304" s="18">
        <v>69.6</v>
      </c>
      <c r="M304" s="18">
        <v>22</v>
      </c>
      <c r="N304" s="18">
        <v>3.16</v>
      </c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>
        <v>1</v>
      </c>
      <c r="AT304" s="19">
        <f t="shared" si="32"/>
        <v>1</v>
      </c>
      <c r="AU304" s="18" t="s">
        <v>261</v>
      </c>
      <c r="AV304" s="18">
        <v>2</v>
      </c>
      <c r="AW304" s="18" t="s">
        <v>186</v>
      </c>
      <c r="AX304" s="18" t="s">
        <v>882</v>
      </c>
      <c r="AY304" s="20">
        <v>32628</v>
      </c>
      <c r="AZ304" s="19">
        <v>20</v>
      </c>
      <c r="BA304" s="19" t="e">
        <f>IF(AND(#REF!&gt;2000000,#REF!&lt;=6000000),1,IF(AND(#REF!&gt;1000000,#REF!&lt;=2000000),2,IF(AND(#REF!&gt;500000,#REF!&lt;=1000000),3,IF(AND(#REF!&gt;1,#REF!&lt;=500000),4,0))))</f>
        <v>#REF!</v>
      </c>
      <c r="BB304" s="19" t="e">
        <f>IF(AND(#REF!&gt;1,#REF!&lt;=3),1,IF(AND(#REF!&gt;3,#REF!&lt;=5),2,IF(AND(#REF!&gt;5,#REF!&lt;=7),3,4)))</f>
        <v>#REF!</v>
      </c>
      <c r="BC304" s="19">
        <f t="shared" si="35"/>
        <v>3</v>
      </c>
      <c r="BD304" s="19">
        <f t="shared" si="36"/>
        <v>1</v>
      </c>
      <c r="BE304" s="19">
        <f t="shared" si="37"/>
        <v>0</v>
      </c>
      <c r="BF304" s="19" t="e">
        <f>IF(AND(#REF!&gt;100000,#REF!&lt;=300000),1,IF(AND(#REF!&gt;=50000,#REF!&lt;=100000),2,IF(AND(#REF!&gt;1,#REF!&lt;50000),3,4)))</f>
        <v>#REF!</v>
      </c>
      <c r="BG304" s="19" t="e">
        <f>IF(AND(#REF!&gt;1,#REF!&lt;=500000),3,IF(AND(#REF!&gt;500000,#REF!&lt;=100000),2,IF(AND(#REF!&gt;100000,#REF!&lt;=600000),3,0)))</f>
        <v>#REF!</v>
      </c>
      <c r="BH304" s="19">
        <f t="shared" si="38"/>
        <v>2</v>
      </c>
      <c r="BI304" s="33" t="e">
        <f t="shared" si="40"/>
        <v>#REF!</v>
      </c>
      <c r="BJ304" s="2"/>
    </row>
    <row r="305" spans="1:62" ht="18" customHeight="1">
      <c r="A305" s="49">
        <v>297</v>
      </c>
      <c r="B305" s="50" t="s">
        <v>498</v>
      </c>
      <c r="C305" s="51">
        <v>107351410664</v>
      </c>
      <c r="D305" s="52" t="s">
        <v>197</v>
      </c>
      <c r="E305" s="50" t="s">
        <v>1114</v>
      </c>
      <c r="F305" s="50" t="s">
        <v>1123</v>
      </c>
      <c r="G305" s="52" t="s">
        <v>809</v>
      </c>
      <c r="H305" s="60">
        <v>3.286363</v>
      </c>
      <c r="I305" s="41">
        <v>145.8</v>
      </c>
      <c r="J305" s="18">
        <v>44</v>
      </c>
      <c r="K305" s="18" t="s">
        <v>181</v>
      </c>
      <c r="L305" s="18">
        <v>70.8</v>
      </c>
      <c r="M305" s="18">
        <v>22</v>
      </c>
      <c r="N305" s="18">
        <v>3.22</v>
      </c>
      <c r="O305" s="18" t="s">
        <v>182</v>
      </c>
      <c r="P305" s="18">
        <v>75</v>
      </c>
      <c r="Q305" s="18">
        <v>22</v>
      </c>
      <c r="R305" s="18">
        <v>3.41</v>
      </c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>
        <v>6</v>
      </c>
      <c r="AT305" s="19">
        <f t="shared" si="32"/>
        <v>6</v>
      </c>
      <c r="AU305" s="18" t="s">
        <v>193</v>
      </c>
      <c r="AV305" s="18">
        <v>2</v>
      </c>
      <c r="AW305" s="18" t="s">
        <v>918</v>
      </c>
      <c r="AX305" s="18" t="s">
        <v>868</v>
      </c>
      <c r="AY305" s="20">
        <v>32525</v>
      </c>
      <c r="AZ305" s="19">
        <v>20</v>
      </c>
      <c r="BA305" s="19" t="e">
        <f>IF(AND(#REF!&gt;2000000,#REF!&lt;=6000000),1,IF(AND(#REF!&gt;1000000,#REF!&lt;=2000000),2,IF(AND(#REF!&gt;500000,#REF!&lt;=1000000),3,IF(AND(#REF!&gt;1,#REF!&lt;=500000),4,0))))</f>
        <v>#REF!</v>
      </c>
      <c r="BB305" s="19" t="e">
        <f>IF(AND(#REF!&gt;1,#REF!&lt;=3),1,IF(AND(#REF!&gt;3,#REF!&lt;=5),2,IF(AND(#REF!&gt;5,#REF!&lt;=7),3,4)))</f>
        <v>#REF!</v>
      </c>
      <c r="BC305" s="19">
        <f t="shared" si="35"/>
        <v>4</v>
      </c>
      <c r="BD305" s="19">
        <f t="shared" si="36"/>
        <v>2</v>
      </c>
      <c r="BE305" s="19">
        <f t="shared" si="37"/>
        <v>0</v>
      </c>
      <c r="BF305" s="19" t="e">
        <f>IF(AND(#REF!&gt;100000,#REF!&lt;=300000),1,IF(AND(#REF!&gt;=50000,#REF!&lt;=100000),2,IF(AND(#REF!&gt;1,#REF!&lt;50000),3,4)))</f>
        <v>#REF!</v>
      </c>
      <c r="BG305" s="19" t="e">
        <f>IF(AND(#REF!&gt;1,#REF!&lt;=500000),3,IF(AND(#REF!&gt;500000,#REF!&lt;=100000),2,IF(AND(#REF!&gt;100000,#REF!&lt;=600000),3,0)))</f>
        <v>#REF!</v>
      </c>
      <c r="BH305" s="19">
        <f t="shared" si="38"/>
        <v>2</v>
      </c>
      <c r="BI305" s="33" t="e">
        <f t="shared" si="40"/>
        <v>#REF!</v>
      </c>
      <c r="BJ305" s="2"/>
    </row>
    <row r="306" spans="1:62" ht="18" customHeight="1">
      <c r="A306" s="49">
        <v>298</v>
      </c>
      <c r="B306" s="50" t="s">
        <v>499</v>
      </c>
      <c r="C306" s="51">
        <v>107351407393</v>
      </c>
      <c r="D306" s="52" t="s">
        <v>889</v>
      </c>
      <c r="E306" s="50" t="s">
        <v>1114</v>
      </c>
      <c r="F306" s="50" t="s">
        <v>1123</v>
      </c>
      <c r="G306" s="52" t="s">
        <v>809</v>
      </c>
      <c r="H306" s="60">
        <v>3.339189</v>
      </c>
      <c r="I306" s="41">
        <v>176.1</v>
      </c>
      <c r="J306" s="18">
        <v>52</v>
      </c>
      <c r="K306" s="18" t="s">
        <v>181</v>
      </c>
      <c r="L306" s="18">
        <v>72.8</v>
      </c>
      <c r="M306" s="18">
        <v>22</v>
      </c>
      <c r="N306" s="18">
        <v>3.31</v>
      </c>
      <c r="O306" s="18" t="s">
        <v>182</v>
      </c>
      <c r="P306" s="18">
        <v>75.7</v>
      </c>
      <c r="Q306" s="18">
        <v>22</v>
      </c>
      <c r="R306" s="18">
        <v>3.44</v>
      </c>
      <c r="S306" s="18" t="s">
        <v>214</v>
      </c>
      <c r="T306" s="18">
        <v>27.6</v>
      </c>
      <c r="U306" s="18">
        <v>8</v>
      </c>
      <c r="V306" s="18">
        <v>3.45</v>
      </c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>
        <v>1</v>
      </c>
      <c r="AT306" s="19">
        <f t="shared" si="32"/>
        <v>1</v>
      </c>
      <c r="AU306" s="18" t="s">
        <v>185</v>
      </c>
      <c r="AV306" s="18">
        <v>5</v>
      </c>
      <c r="AW306" s="18" t="s">
        <v>186</v>
      </c>
      <c r="AX306" s="18" t="s">
        <v>878</v>
      </c>
      <c r="AY306" s="20">
        <v>32679</v>
      </c>
      <c r="AZ306" s="19">
        <v>20</v>
      </c>
      <c r="BA306" s="19" t="e">
        <f>IF(AND(#REF!&gt;2000000,#REF!&lt;=6000000),1,IF(AND(#REF!&gt;1000000,#REF!&lt;=2000000),2,IF(AND(#REF!&gt;500000,#REF!&lt;=1000000),3,IF(AND(#REF!&gt;1,#REF!&lt;=500000),4,0))))</f>
        <v>#REF!</v>
      </c>
      <c r="BB306" s="19" t="e">
        <f>IF(AND(#REF!&gt;1,#REF!&lt;=3),1,IF(AND(#REF!&gt;3,#REF!&lt;=5),2,IF(AND(#REF!&gt;5,#REF!&lt;=7),3,4)))</f>
        <v>#REF!</v>
      </c>
      <c r="BC306" s="19">
        <f t="shared" si="35"/>
        <v>4</v>
      </c>
      <c r="BD306" s="19">
        <f t="shared" si="36"/>
        <v>1</v>
      </c>
      <c r="BE306" s="19">
        <f t="shared" si="37"/>
        <v>0</v>
      </c>
      <c r="BF306" s="19" t="e">
        <f>IF(AND(#REF!&gt;100000,#REF!&lt;=300000),1,IF(AND(#REF!&gt;=50000,#REF!&lt;=100000),2,IF(AND(#REF!&gt;1,#REF!&lt;50000),3,4)))</f>
        <v>#REF!</v>
      </c>
      <c r="BG306" s="19" t="e">
        <f>IF(AND(#REF!&gt;1,#REF!&lt;=500000),3,IF(AND(#REF!&gt;500000,#REF!&lt;=100000),2,IF(AND(#REF!&gt;100000,#REF!&lt;=600000),3,0)))</f>
        <v>#REF!</v>
      </c>
      <c r="BH306" s="19">
        <f t="shared" si="38"/>
        <v>5</v>
      </c>
      <c r="BI306" s="33" t="e">
        <f t="shared" si="40"/>
        <v>#REF!</v>
      </c>
      <c r="BJ306" s="2"/>
    </row>
    <row r="307" spans="1:62" ht="18" customHeight="1">
      <c r="A307" s="49">
        <v>299</v>
      </c>
      <c r="B307" s="50" t="s">
        <v>500</v>
      </c>
      <c r="C307" s="51">
        <v>107351407370</v>
      </c>
      <c r="D307" s="52" t="s">
        <v>889</v>
      </c>
      <c r="E307" s="50" t="s">
        <v>1114</v>
      </c>
      <c r="F307" s="50" t="s">
        <v>1123</v>
      </c>
      <c r="G307" s="52" t="s">
        <v>809</v>
      </c>
      <c r="H307" s="60">
        <v>3.324242</v>
      </c>
      <c r="I307" s="41">
        <v>147.9</v>
      </c>
      <c r="J307" s="18">
        <v>44</v>
      </c>
      <c r="K307" s="18" t="s">
        <v>181</v>
      </c>
      <c r="L307" s="18">
        <v>71.8</v>
      </c>
      <c r="M307" s="18">
        <v>22</v>
      </c>
      <c r="N307" s="18">
        <v>3.26</v>
      </c>
      <c r="O307" s="18" t="s">
        <v>182</v>
      </c>
      <c r="P307" s="18">
        <v>76.1</v>
      </c>
      <c r="Q307" s="18">
        <v>22</v>
      </c>
      <c r="R307" s="18">
        <v>3.46</v>
      </c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>
        <v>1</v>
      </c>
      <c r="AT307" s="19">
        <f t="shared" si="32"/>
        <v>1</v>
      </c>
      <c r="AU307" s="18" t="s">
        <v>215</v>
      </c>
      <c r="AV307" s="18">
        <v>2</v>
      </c>
      <c r="AW307" s="18" t="s">
        <v>186</v>
      </c>
      <c r="AX307" s="18" t="s">
        <v>250</v>
      </c>
      <c r="AY307" s="20">
        <v>32497</v>
      </c>
      <c r="AZ307" s="19">
        <v>21</v>
      </c>
      <c r="BA307" s="19" t="e">
        <f>IF(AND(#REF!&gt;2000000,#REF!&lt;=6000000),1,IF(AND(#REF!&gt;1000000,#REF!&lt;=2000000),2,IF(AND(#REF!&gt;500000,#REF!&lt;=1000000),3,IF(AND(#REF!&gt;1,#REF!&lt;=500000),4,0))))</f>
        <v>#REF!</v>
      </c>
      <c r="BB307" s="19" t="e">
        <f>IF(AND(#REF!&gt;1,#REF!&lt;=3),1,IF(AND(#REF!&gt;3,#REF!&lt;=5),2,IF(AND(#REF!&gt;5,#REF!&lt;=7),3,4)))</f>
        <v>#REF!</v>
      </c>
      <c r="BC307" s="19">
        <f t="shared" si="35"/>
        <v>4</v>
      </c>
      <c r="BD307" s="19">
        <f t="shared" si="36"/>
        <v>1</v>
      </c>
      <c r="BE307" s="19">
        <f t="shared" si="37"/>
        <v>0</v>
      </c>
      <c r="BF307" s="19" t="e">
        <f>IF(AND(#REF!&gt;100000,#REF!&lt;=300000),1,IF(AND(#REF!&gt;=50000,#REF!&lt;=100000),2,IF(AND(#REF!&gt;1,#REF!&lt;50000),3,4)))</f>
        <v>#REF!</v>
      </c>
      <c r="BG307" s="19" t="e">
        <f>IF(AND(#REF!&gt;1,#REF!&lt;=500000),3,IF(AND(#REF!&gt;500000,#REF!&lt;=100000),2,IF(AND(#REF!&gt;100000,#REF!&lt;=600000),3,0)))</f>
        <v>#REF!</v>
      </c>
      <c r="BH307" s="19">
        <f t="shared" si="38"/>
        <v>2</v>
      </c>
      <c r="BI307" s="33" t="e">
        <f t="shared" si="40"/>
        <v>#REF!</v>
      </c>
      <c r="BJ307" s="2"/>
    </row>
    <row r="308" spans="1:62" ht="18" customHeight="1">
      <c r="A308" s="49">
        <v>300</v>
      </c>
      <c r="B308" s="50" t="s">
        <v>501</v>
      </c>
      <c r="C308" s="51">
        <v>106351403450</v>
      </c>
      <c r="D308" s="52" t="s">
        <v>889</v>
      </c>
      <c r="E308" s="50" t="s">
        <v>1114</v>
      </c>
      <c r="F308" s="50" t="s">
        <v>1123</v>
      </c>
      <c r="G308" s="52" t="s">
        <v>810</v>
      </c>
      <c r="H308" s="60">
        <v>3.189719</v>
      </c>
      <c r="I308" s="41">
        <v>297</v>
      </c>
      <c r="J308" s="18">
        <v>94</v>
      </c>
      <c r="K308" s="18" t="s">
        <v>176</v>
      </c>
      <c r="L308" s="18" t="s">
        <v>126</v>
      </c>
      <c r="M308" s="18">
        <v>21</v>
      </c>
      <c r="N308" s="18" t="s">
        <v>173</v>
      </c>
      <c r="O308" s="18" t="s">
        <v>178</v>
      </c>
      <c r="P308" s="18" t="s">
        <v>275</v>
      </c>
      <c r="Q308" s="18">
        <v>22</v>
      </c>
      <c r="R308" s="18" t="s">
        <v>251</v>
      </c>
      <c r="S308" s="18" t="s">
        <v>181</v>
      </c>
      <c r="T308" s="18" t="s">
        <v>843</v>
      </c>
      <c r="U308" s="18">
        <v>22</v>
      </c>
      <c r="V308" s="18" t="s">
        <v>226</v>
      </c>
      <c r="W308" s="18" t="s">
        <v>182</v>
      </c>
      <c r="X308" s="18">
        <v>63</v>
      </c>
      <c r="Y308" s="18">
        <v>21</v>
      </c>
      <c r="Z308" s="18">
        <v>3</v>
      </c>
      <c r="AA308" s="18" t="s">
        <v>183</v>
      </c>
      <c r="AB308" s="18" t="s">
        <v>633</v>
      </c>
      <c r="AC308" s="18">
        <v>8</v>
      </c>
      <c r="AD308" s="18" t="s">
        <v>1082</v>
      </c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>
        <v>1</v>
      </c>
      <c r="AT308" s="19">
        <f t="shared" si="32"/>
        <v>1</v>
      </c>
      <c r="AU308" s="18" t="s">
        <v>215</v>
      </c>
      <c r="AV308" s="18">
        <v>2</v>
      </c>
      <c r="AW308" s="18" t="s">
        <v>186</v>
      </c>
      <c r="AX308" s="18" t="s">
        <v>219</v>
      </c>
      <c r="AY308" s="20">
        <v>31852</v>
      </c>
      <c r="AZ308" s="19">
        <v>22</v>
      </c>
      <c r="BA308" s="19" t="e">
        <f>IF(AND(#REF!&gt;2000000,#REF!&lt;=6000000),1,IF(AND(#REF!&gt;1000000,#REF!&lt;=2000000),2,IF(AND(#REF!&gt;500000,#REF!&lt;=1000000),3,IF(AND(#REF!&gt;1,#REF!&lt;=500000),4,0))))</f>
        <v>#REF!</v>
      </c>
      <c r="BB308" s="19" t="e">
        <f>IF(AND(#REF!&gt;1,#REF!&lt;=3),1,IF(AND(#REF!&gt;3,#REF!&lt;=5),2,IF(AND(#REF!&gt;5,#REF!&lt;=7),3,4)))</f>
        <v>#REF!</v>
      </c>
      <c r="BC308" s="19">
        <f t="shared" si="35"/>
        <v>3</v>
      </c>
      <c r="BD308" s="19">
        <f t="shared" si="36"/>
        <v>1</v>
      </c>
      <c r="BE308" s="19">
        <f t="shared" si="37"/>
        <v>0</v>
      </c>
      <c r="BF308" s="19" t="e">
        <f>IF(AND(#REF!&gt;100000,#REF!&lt;=300000),1,IF(AND(#REF!&gt;=50000,#REF!&lt;=100000),2,IF(AND(#REF!&gt;1,#REF!&lt;50000),3,4)))</f>
        <v>#REF!</v>
      </c>
      <c r="BG308" s="19" t="e">
        <f>IF(AND(#REF!&gt;1,#REF!&lt;=500000),3,IF(AND(#REF!&gt;500000,#REF!&lt;=100000),2,IF(AND(#REF!&gt;100000,#REF!&lt;=600000),3,0)))</f>
        <v>#REF!</v>
      </c>
      <c r="BH308" s="19">
        <f t="shared" si="38"/>
        <v>2</v>
      </c>
      <c r="BI308" s="33" t="e">
        <f t="shared" si="40"/>
        <v>#REF!</v>
      </c>
      <c r="BJ308" s="2"/>
    </row>
    <row r="309" spans="1:62" ht="18" customHeight="1">
      <c r="A309" s="49">
        <v>301</v>
      </c>
      <c r="B309" s="50" t="s">
        <v>502</v>
      </c>
      <c r="C309" s="51">
        <v>108351417256</v>
      </c>
      <c r="D309" s="52" t="s">
        <v>889</v>
      </c>
      <c r="E309" s="50" t="s">
        <v>1114</v>
      </c>
      <c r="F309" s="50" t="s">
        <v>1123</v>
      </c>
      <c r="G309" s="52" t="s">
        <v>808</v>
      </c>
      <c r="H309" s="60">
        <v>3.3</v>
      </c>
      <c r="I309" s="41">
        <v>72.6</v>
      </c>
      <c r="J309" s="18">
        <v>22</v>
      </c>
      <c r="K309" s="18" t="s">
        <v>183</v>
      </c>
      <c r="L309" s="18">
        <v>72.6</v>
      </c>
      <c r="M309" s="18">
        <v>22</v>
      </c>
      <c r="N309" s="18">
        <v>3.3</v>
      </c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>
        <v>1</v>
      </c>
      <c r="AT309" s="19">
        <f t="shared" si="32"/>
        <v>1</v>
      </c>
      <c r="AU309" s="18" t="s">
        <v>193</v>
      </c>
      <c r="AV309" s="18">
        <v>2</v>
      </c>
      <c r="AW309" s="18" t="s">
        <v>186</v>
      </c>
      <c r="AX309" s="18" t="s">
        <v>1058</v>
      </c>
      <c r="AY309" s="20">
        <v>32736</v>
      </c>
      <c r="AZ309" s="19">
        <v>20</v>
      </c>
      <c r="BA309" s="19" t="e">
        <f>IF(AND(#REF!&gt;2000000,#REF!&lt;=6000000),1,IF(AND(#REF!&gt;1000000,#REF!&lt;=2000000),2,IF(AND(#REF!&gt;500000,#REF!&lt;=1000000),3,IF(AND(#REF!&gt;1,#REF!&lt;=500000),4,0))))</f>
        <v>#REF!</v>
      </c>
      <c r="BB309" s="19" t="e">
        <f>IF(AND(#REF!&gt;1,#REF!&lt;=3),1,IF(AND(#REF!&gt;3,#REF!&lt;=5),2,IF(AND(#REF!&gt;5,#REF!&lt;=7),3,4)))</f>
        <v>#REF!</v>
      </c>
      <c r="BC309" s="19">
        <f t="shared" si="35"/>
        <v>4</v>
      </c>
      <c r="BD309" s="19">
        <f t="shared" si="36"/>
        <v>1</v>
      </c>
      <c r="BE309" s="19">
        <f t="shared" si="37"/>
        <v>0</v>
      </c>
      <c r="BF309" s="19" t="e">
        <f>IF(AND(#REF!&gt;100000,#REF!&lt;=300000),1,IF(AND(#REF!&gt;=50000,#REF!&lt;=100000),2,IF(AND(#REF!&gt;1,#REF!&lt;50000),3,4)))</f>
        <v>#REF!</v>
      </c>
      <c r="BG309" s="19" t="e">
        <f>IF(AND(#REF!&gt;1,#REF!&lt;=500000),3,IF(AND(#REF!&gt;500000,#REF!&lt;=100000),2,IF(AND(#REF!&gt;100000,#REF!&lt;=600000),3,0)))</f>
        <v>#REF!</v>
      </c>
      <c r="BH309" s="19">
        <f t="shared" si="38"/>
        <v>2</v>
      </c>
      <c r="BI309" s="33" t="e">
        <f t="shared" si="40"/>
        <v>#REF!</v>
      </c>
      <c r="BJ309" s="2"/>
    </row>
    <row r="310" spans="1:62" ht="18" customHeight="1">
      <c r="A310" s="49">
        <v>302</v>
      </c>
      <c r="B310" s="50" t="s">
        <v>1069</v>
      </c>
      <c r="C310" s="51">
        <v>107351407387</v>
      </c>
      <c r="D310" s="52" t="s">
        <v>197</v>
      </c>
      <c r="E310" s="50" t="s">
        <v>1114</v>
      </c>
      <c r="F310" s="50" t="s">
        <v>1123</v>
      </c>
      <c r="G310" s="52" t="s">
        <v>809</v>
      </c>
      <c r="H310" s="60">
        <v>3.357575</v>
      </c>
      <c r="I310" s="41">
        <v>221.6</v>
      </c>
      <c r="J310" s="18">
        <v>66</v>
      </c>
      <c r="K310" s="18" t="s">
        <v>181</v>
      </c>
      <c r="L310" s="18">
        <v>77.8</v>
      </c>
      <c r="M310" s="18">
        <v>22</v>
      </c>
      <c r="N310" s="18">
        <v>3.54</v>
      </c>
      <c r="O310" s="18" t="s">
        <v>182</v>
      </c>
      <c r="P310" s="18">
        <v>73.9</v>
      </c>
      <c r="Q310" s="18">
        <v>22</v>
      </c>
      <c r="R310" s="18">
        <v>3.36</v>
      </c>
      <c r="S310" s="18" t="s">
        <v>183</v>
      </c>
      <c r="T310" s="18">
        <v>69.9</v>
      </c>
      <c r="U310" s="18">
        <v>22</v>
      </c>
      <c r="V310" s="18">
        <v>3.18</v>
      </c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>
        <v>1</v>
      </c>
      <c r="AT310" s="19">
        <f t="shared" si="32"/>
        <v>1</v>
      </c>
      <c r="AU310" s="18" t="s">
        <v>938</v>
      </c>
      <c r="AV310" s="18">
        <v>5</v>
      </c>
      <c r="AW310" s="18" t="s">
        <v>186</v>
      </c>
      <c r="AX310" s="18" t="s">
        <v>250</v>
      </c>
      <c r="AY310" s="20">
        <v>32605</v>
      </c>
      <c r="AZ310" s="19">
        <v>20</v>
      </c>
      <c r="BA310" s="19" t="e">
        <f>IF(AND(#REF!&gt;2000000,#REF!&lt;=6000000),1,IF(AND(#REF!&gt;1000000,#REF!&lt;=2000000),2,IF(AND(#REF!&gt;500000,#REF!&lt;=1000000),3,IF(AND(#REF!&gt;1,#REF!&lt;=500000),4,0))))</f>
        <v>#REF!</v>
      </c>
      <c r="BB310" s="19" t="e">
        <f>IF(AND(#REF!&gt;1,#REF!&lt;=3),1,IF(AND(#REF!&gt;3,#REF!&lt;=5),2,IF(AND(#REF!&gt;5,#REF!&lt;=7),3,4)))</f>
        <v>#REF!</v>
      </c>
      <c r="BC310" s="19">
        <f t="shared" si="35"/>
        <v>4</v>
      </c>
      <c r="BD310" s="19">
        <f t="shared" si="36"/>
        <v>1</v>
      </c>
      <c r="BE310" s="19">
        <f t="shared" si="37"/>
        <v>0</v>
      </c>
      <c r="BF310" s="19" t="e">
        <f>IF(AND(#REF!&gt;100000,#REF!&lt;=300000),1,IF(AND(#REF!&gt;=50000,#REF!&lt;=100000),2,IF(AND(#REF!&gt;1,#REF!&lt;50000),3,4)))</f>
        <v>#REF!</v>
      </c>
      <c r="BG310" s="19" t="e">
        <f>IF(AND(#REF!&gt;1,#REF!&lt;=500000),3,IF(AND(#REF!&gt;500000,#REF!&lt;=100000),2,IF(AND(#REF!&gt;100000,#REF!&lt;=600000),3,0)))</f>
        <v>#REF!</v>
      </c>
      <c r="BH310" s="19">
        <f t="shared" si="38"/>
        <v>5</v>
      </c>
      <c r="BI310" s="33" t="e">
        <f t="shared" si="40"/>
        <v>#REF!</v>
      </c>
      <c r="BJ310" s="2"/>
    </row>
    <row r="311" spans="1:62" ht="18" customHeight="1">
      <c r="A311" s="49">
        <v>303</v>
      </c>
      <c r="B311" s="50" t="s">
        <v>503</v>
      </c>
      <c r="C311" s="51">
        <v>107351407394</v>
      </c>
      <c r="D311" s="52" t="s">
        <v>889</v>
      </c>
      <c r="E311" s="50" t="s">
        <v>1114</v>
      </c>
      <c r="F311" s="50" t="s">
        <v>1123</v>
      </c>
      <c r="G311" s="52" t="s">
        <v>809</v>
      </c>
      <c r="H311" s="60">
        <v>3.301351</v>
      </c>
      <c r="I311" s="41">
        <v>175.3</v>
      </c>
      <c r="J311" s="18">
        <v>52</v>
      </c>
      <c r="K311" s="18" t="s">
        <v>181</v>
      </c>
      <c r="L311" s="18">
        <v>72.2</v>
      </c>
      <c r="M311" s="18">
        <v>22</v>
      </c>
      <c r="N311" s="18">
        <v>3.28</v>
      </c>
      <c r="O311" s="18" t="s">
        <v>182</v>
      </c>
      <c r="P311" s="18">
        <v>74.3</v>
      </c>
      <c r="Q311" s="18">
        <v>22</v>
      </c>
      <c r="R311" s="18">
        <v>3.38</v>
      </c>
      <c r="S311" s="18" t="s">
        <v>214</v>
      </c>
      <c r="T311" s="18">
        <v>28.8</v>
      </c>
      <c r="U311" s="18">
        <v>8</v>
      </c>
      <c r="V311" s="18">
        <v>3.6</v>
      </c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>
        <v>1</v>
      </c>
      <c r="AT311" s="19">
        <f t="shared" si="32"/>
        <v>1</v>
      </c>
      <c r="AU311" s="18" t="s">
        <v>249</v>
      </c>
      <c r="AV311" s="18">
        <v>2</v>
      </c>
      <c r="AW311" s="18" t="s">
        <v>186</v>
      </c>
      <c r="AX311" s="18" t="s">
        <v>878</v>
      </c>
      <c r="AY311" s="20">
        <v>32769</v>
      </c>
      <c r="AZ311" s="19">
        <v>20</v>
      </c>
      <c r="BA311" s="19" t="e">
        <f>IF(AND(#REF!&gt;2000000,#REF!&lt;=6000000),1,IF(AND(#REF!&gt;1000000,#REF!&lt;=2000000),2,IF(AND(#REF!&gt;500000,#REF!&lt;=1000000),3,IF(AND(#REF!&gt;1,#REF!&lt;=500000),4,0))))</f>
        <v>#REF!</v>
      </c>
      <c r="BB311" s="19" t="e">
        <f>IF(AND(#REF!&gt;1,#REF!&lt;=3),1,IF(AND(#REF!&gt;3,#REF!&lt;=5),2,IF(AND(#REF!&gt;5,#REF!&lt;=7),3,4)))</f>
        <v>#REF!</v>
      </c>
      <c r="BC311" s="19">
        <f t="shared" si="35"/>
        <v>4</v>
      </c>
      <c r="BD311" s="19">
        <f t="shared" si="36"/>
        <v>1</v>
      </c>
      <c r="BE311" s="19">
        <f t="shared" si="37"/>
        <v>0</v>
      </c>
      <c r="BF311" s="19" t="e">
        <f>IF(AND(#REF!&gt;100000,#REF!&lt;=300000),1,IF(AND(#REF!&gt;=50000,#REF!&lt;=100000),2,IF(AND(#REF!&gt;1,#REF!&lt;50000),3,4)))</f>
        <v>#REF!</v>
      </c>
      <c r="BG311" s="19" t="e">
        <f>IF(AND(#REF!&gt;1,#REF!&lt;=500000),3,IF(AND(#REF!&gt;500000,#REF!&lt;=100000),2,IF(AND(#REF!&gt;100000,#REF!&lt;=600000),3,0)))</f>
        <v>#REF!</v>
      </c>
      <c r="BH311" s="19">
        <f t="shared" si="38"/>
        <v>2</v>
      </c>
      <c r="BI311" s="33" t="e">
        <f t="shared" si="40"/>
        <v>#REF!</v>
      </c>
      <c r="BJ311" s="2"/>
    </row>
    <row r="312" spans="1:62" ht="18" customHeight="1">
      <c r="A312" s="49">
        <v>304</v>
      </c>
      <c r="B312" s="50" t="s">
        <v>504</v>
      </c>
      <c r="C312" s="51">
        <v>107351407368</v>
      </c>
      <c r="D312" s="52" t="s">
        <v>889</v>
      </c>
      <c r="E312" s="50" t="s">
        <v>1114</v>
      </c>
      <c r="F312" s="50" t="s">
        <v>1123</v>
      </c>
      <c r="G312" s="52" t="s">
        <v>809</v>
      </c>
      <c r="H312" s="60">
        <v>3.292424</v>
      </c>
      <c r="I312" s="41">
        <v>148.3</v>
      </c>
      <c r="J312" s="18">
        <v>44</v>
      </c>
      <c r="K312" s="18" t="s">
        <v>181</v>
      </c>
      <c r="L312" s="18">
        <v>72</v>
      </c>
      <c r="M312" s="18">
        <v>22</v>
      </c>
      <c r="N312" s="18">
        <v>3.27</v>
      </c>
      <c r="O312" s="18" t="s">
        <v>182</v>
      </c>
      <c r="P312" s="18">
        <v>76.3</v>
      </c>
      <c r="Q312" s="18">
        <v>22</v>
      </c>
      <c r="R312" s="18">
        <v>3.47</v>
      </c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>
        <v>1</v>
      </c>
      <c r="AT312" s="19">
        <f t="shared" si="32"/>
        <v>1</v>
      </c>
      <c r="AU312" s="18" t="s">
        <v>204</v>
      </c>
      <c r="AV312" s="18">
        <v>5</v>
      </c>
      <c r="AW312" s="18" t="s">
        <v>186</v>
      </c>
      <c r="AX312" s="18" t="s">
        <v>250</v>
      </c>
      <c r="AY312" s="20">
        <v>32570</v>
      </c>
      <c r="AZ312" s="19">
        <v>20</v>
      </c>
      <c r="BA312" s="19" t="e">
        <f>IF(AND(#REF!&gt;2000000,#REF!&lt;=6000000),1,IF(AND(#REF!&gt;1000000,#REF!&lt;=2000000),2,IF(AND(#REF!&gt;500000,#REF!&lt;=1000000),3,IF(AND(#REF!&gt;1,#REF!&lt;=500000),4,0))))</f>
        <v>#REF!</v>
      </c>
      <c r="BB312" s="19" t="e">
        <f>IF(AND(#REF!&gt;1,#REF!&lt;=3),1,IF(AND(#REF!&gt;3,#REF!&lt;=5),2,IF(AND(#REF!&gt;5,#REF!&lt;=7),3,4)))</f>
        <v>#REF!</v>
      </c>
      <c r="BC312" s="19">
        <f t="shared" si="35"/>
        <v>4</v>
      </c>
      <c r="BD312" s="19">
        <f t="shared" si="36"/>
        <v>1</v>
      </c>
      <c r="BE312" s="19">
        <f t="shared" si="37"/>
        <v>0</v>
      </c>
      <c r="BF312" s="19" t="e">
        <f>IF(AND(#REF!&gt;100000,#REF!&lt;=300000),1,IF(AND(#REF!&gt;=50000,#REF!&lt;=100000),2,IF(AND(#REF!&gt;1,#REF!&lt;50000),3,4)))</f>
        <v>#REF!</v>
      </c>
      <c r="BG312" s="19" t="e">
        <f>IF(AND(#REF!&gt;1,#REF!&lt;=500000),3,IF(AND(#REF!&gt;500000,#REF!&lt;=100000),2,IF(AND(#REF!&gt;100000,#REF!&lt;=600000),3,0)))</f>
        <v>#REF!</v>
      </c>
      <c r="BH312" s="19">
        <f t="shared" si="38"/>
        <v>5</v>
      </c>
      <c r="BI312" s="33" t="e">
        <f t="shared" si="40"/>
        <v>#REF!</v>
      </c>
      <c r="BJ312" s="2"/>
    </row>
    <row r="313" spans="1:62" ht="18" customHeight="1">
      <c r="A313" s="49">
        <v>305</v>
      </c>
      <c r="B313" s="50" t="s">
        <v>505</v>
      </c>
      <c r="C313" s="51">
        <v>106351400641</v>
      </c>
      <c r="D313" s="52" t="s">
        <v>889</v>
      </c>
      <c r="E313" s="50" t="s">
        <v>1114</v>
      </c>
      <c r="F313" s="50" t="s">
        <v>1123</v>
      </c>
      <c r="G313" s="52" t="s">
        <v>810</v>
      </c>
      <c r="H313" s="60">
        <v>3.188095</v>
      </c>
      <c r="I313" s="41">
        <v>376.8</v>
      </c>
      <c r="J313" s="18">
        <v>118</v>
      </c>
      <c r="K313" s="18" t="s">
        <v>176</v>
      </c>
      <c r="L313" s="18">
        <v>57.9</v>
      </c>
      <c r="M313" s="18">
        <v>21</v>
      </c>
      <c r="N313" s="18">
        <v>2.76</v>
      </c>
      <c r="O313" s="18" t="s">
        <v>178</v>
      </c>
      <c r="P313" s="18">
        <v>75.7</v>
      </c>
      <c r="Q313" s="18">
        <v>22</v>
      </c>
      <c r="R313" s="18">
        <v>3.44</v>
      </c>
      <c r="S313" s="18" t="s">
        <v>930</v>
      </c>
      <c r="T313" s="18">
        <v>27</v>
      </c>
      <c r="U313" s="18">
        <v>9</v>
      </c>
      <c r="V313" s="18">
        <v>3</v>
      </c>
      <c r="W313" s="18" t="s">
        <v>181</v>
      </c>
      <c r="X313" s="18">
        <v>74.7</v>
      </c>
      <c r="Y313" s="18">
        <v>22</v>
      </c>
      <c r="Z313" s="18">
        <v>3.4</v>
      </c>
      <c r="AA313" s="18" t="s">
        <v>182</v>
      </c>
      <c r="AB313" s="18">
        <v>66.6</v>
      </c>
      <c r="AC313" s="18">
        <v>21</v>
      </c>
      <c r="AD313" s="18">
        <v>3.17</v>
      </c>
      <c r="AE313" s="18" t="s">
        <v>214</v>
      </c>
      <c r="AF313" s="18">
        <v>32.6</v>
      </c>
      <c r="AG313" s="18">
        <v>10</v>
      </c>
      <c r="AH313" s="18">
        <v>3.26</v>
      </c>
      <c r="AI313" s="18" t="s">
        <v>183</v>
      </c>
      <c r="AJ313" s="18">
        <v>42.3</v>
      </c>
      <c r="AK313" s="18">
        <v>13</v>
      </c>
      <c r="AL313" s="18">
        <v>3.25</v>
      </c>
      <c r="AM313" s="18"/>
      <c r="AN313" s="18"/>
      <c r="AO313" s="18"/>
      <c r="AP313" s="18"/>
      <c r="AQ313" s="18"/>
      <c r="AR313" s="18"/>
      <c r="AS313" s="18">
        <v>4</v>
      </c>
      <c r="AT313" s="19">
        <f t="shared" si="32"/>
        <v>4</v>
      </c>
      <c r="AU313" s="18" t="s">
        <v>204</v>
      </c>
      <c r="AV313" s="18">
        <v>5</v>
      </c>
      <c r="AW313" s="18" t="s">
        <v>186</v>
      </c>
      <c r="AX313" s="18" t="s">
        <v>927</v>
      </c>
      <c r="AY313" s="20">
        <v>32258</v>
      </c>
      <c r="AZ313" s="19">
        <v>21</v>
      </c>
      <c r="BA313" s="19" t="e">
        <f>IF(AND(#REF!&gt;2000000,#REF!&lt;=6000000),1,IF(AND(#REF!&gt;1000000,#REF!&lt;=2000000),2,IF(AND(#REF!&gt;500000,#REF!&lt;=1000000),3,IF(AND(#REF!&gt;1,#REF!&lt;=500000),4,0))))</f>
        <v>#REF!</v>
      </c>
      <c r="BB313" s="19" t="e">
        <f>IF(AND(#REF!&gt;1,#REF!&lt;=3),1,IF(AND(#REF!&gt;3,#REF!&lt;=5),2,IF(AND(#REF!&gt;5,#REF!&lt;=7),3,4)))</f>
        <v>#REF!</v>
      </c>
      <c r="BC313" s="19">
        <f t="shared" si="35"/>
        <v>3</v>
      </c>
      <c r="BD313" s="19">
        <f t="shared" si="36"/>
        <v>1</v>
      </c>
      <c r="BE313" s="19">
        <f t="shared" si="37"/>
        <v>0</v>
      </c>
      <c r="BF313" s="19" t="e">
        <f>IF(AND(#REF!&gt;100000,#REF!&lt;=300000),1,IF(AND(#REF!&gt;=50000,#REF!&lt;=100000),2,IF(AND(#REF!&gt;1,#REF!&lt;50000),3,4)))</f>
        <v>#REF!</v>
      </c>
      <c r="BG313" s="19" t="e">
        <f>IF(AND(#REF!&gt;1,#REF!&lt;=500000),3,IF(AND(#REF!&gt;500000,#REF!&lt;=100000),2,IF(AND(#REF!&gt;100000,#REF!&lt;=600000),3,0)))</f>
        <v>#REF!</v>
      </c>
      <c r="BH313" s="19">
        <f t="shared" si="38"/>
        <v>5</v>
      </c>
      <c r="BI313" s="33" t="e">
        <f t="shared" si="40"/>
        <v>#REF!</v>
      </c>
      <c r="BJ313" s="2"/>
    </row>
    <row r="314" spans="1:62" ht="18" customHeight="1">
      <c r="A314" s="49">
        <v>306</v>
      </c>
      <c r="B314" s="50" t="s">
        <v>506</v>
      </c>
      <c r="C314" s="51">
        <v>107351410654</v>
      </c>
      <c r="D314" s="52" t="s">
        <v>197</v>
      </c>
      <c r="E314" s="50" t="s">
        <v>1114</v>
      </c>
      <c r="F314" s="50" t="s">
        <v>1123</v>
      </c>
      <c r="G314" s="52" t="s">
        <v>809</v>
      </c>
      <c r="H314" s="60">
        <v>3.304687</v>
      </c>
      <c r="I314" s="41">
        <v>144</v>
      </c>
      <c r="J314" s="18">
        <v>42</v>
      </c>
      <c r="K314" s="18" t="s">
        <v>181</v>
      </c>
      <c r="L314" s="18" t="s">
        <v>1065</v>
      </c>
      <c r="M314" s="18">
        <v>22</v>
      </c>
      <c r="N314" s="18" t="s">
        <v>253</v>
      </c>
      <c r="O314" s="18" t="s">
        <v>182</v>
      </c>
      <c r="P314" s="18" t="s">
        <v>1065</v>
      </c>
      <c r="Q314" s="18">
        <v>20</v>
      </c>
      <c r="R314" s="18" t="s">
        <v>990</v>
      </c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>
        <v>2</v>
      </c>
      <c r="AT314" s="19">
        <f t="shared" si="32"/>
        <v>2</v>
      </c>
      <c r="AU314" s="18" t="s">
        <v>204</v>
      </c>
      <c r="AV314" s="18">
        <v>5</v>
      </c>
      <c r="AW314" s="18" t="s">
        <v>186</v>
      </c>
      <c r="AX314" s="18" t="s">
        <v>219</v>
      </c>
      <c r="AY314" s="20">
        <v>32453</v>
      </c>
      <c r="AZ314" s="19">
        <v>21</v>
      </c>
      <c r="BA314" s="19" t="e">
        <f>IF(AND(#REF!&gt;2000000,#REF!&lt;=6000000),1,IF(AND(#REF!&gt;1000000,#REF!&lt;=2000000),2,IF(AND(#REF!&gt;500000,#REF!&lt;=1000000),3,IF(AND(#REF!&gt;1,#REF!&lt;=500000),4,0))))</f>
        <v>#REF!</v>
      </c>
      <c r="BB314" s="19" t="e">
        <f>IF(AND(#REF!&gt;1,#REF!&lt;=3),1,IF(AND(#REF!&gt;3,#REF!&lt;=5),2,IF(AND(#REF!&gt;5,#REF!&lt;=7),3,4)))</f>
        <v>#REF!</v>
      </c>
      <c r="BC314" s="19">
        <f t="shared" si="35"/>
        <v>4</v>
      </c>
      <c r="BD314" s="19">
        <f t="shared" si="36"/>
        <v>1</v>
      </c>
      <c r="BE314" s="19">
        <f t="shared" si="37"/>
        <v>0</v>
      </c>
      <c r="BF314" s="19" t="e">
        <f>IF(AND(#REF!&gt;100000,#REF!&lt;=300000),1,IF(AND(#REF!&gt;=50000,#REF!&lt;=100000),2,IF(AND(#REF!&gt;1,#REF!&lt;50000),3,4)))</f>
        <v>#REF!</v>
      </c>
      <c r="BG314" s="19" t="e">
        <f>IF(AND(#REF!&gt;1,#REF!&lt;=500000),3,IF(AND(#REF!&gt;500000,#REF!&lt;=100000),2,IF(AND(#REF!&gt;100000,#REF!&lt;=600000),3,0)))</f>
        <v>#REF!</v>
      </c>
      <c r="BH314" s="19">
        <f t="shared" si="38"/>
        <v>5</v>
      </c>
      <c r="BI314" s="33" t="e">
        <f t="shared" si="40"/>
        <v>#REF!</v>
      </c>
      <c r="BJ314" s="2"/>
    </row>
    <row r="315" spans="1:62" ht="18" customHeight="1">
      <c r="A315" s="49">
        <v>307</v>
      </c>
      <c r="B315" s="50" t="s">
        <v>507</v>
      </c>
      <c r="C315" s="51">
        <v>106351400628</v>
      </c>
      <c r="D315" s="52" t="s">
        <v>197</v>
      </c>
      <c r="E315" s="50" t="s">
        <v>1114</v>
      </c>
      <c r="F315" s="50" t="s">
        <v>1123</v>
      </c>
      <c r="G315" s="52" t="s">
        <v>810</v>
      </c>
      <c r="H315" s="60">
        <v>3.161111</v>
      </c>
      <c r="I315" s="41">
        <v>372.5</v>
      </c>
      <c r="J315" s="18">
        <v>118</v>
      </c>
      <c r="K315" s="18" t="s">
        <v>176</v>
      </c>
      <c r="L315" s="18">
        <v>63.9</v>
      </c>
      <c r="M315" s="18">
        <v>21</v>
      </c>
      <c r="N315" s="18">
        <v>3.04</v>
      </c>
      <c r="O315" s="18" t="s">
        <v>178</v>
      </c>
      <c r="P315" s="18">
        <v>72.6</v>
      </c>
      <c r="Q315" s="18">
        <v>22</v>
      </c>
      <c r="R315" s="18">
        <v>3.3</v>
      </c>
      <c r="S315" s="18" t="s">
        <v>930</v>
      </c>
      <c r="T315" s="18">
        <v>29.1</v>
      </c>
      <c r="U315" s="18">
        <v>9</v>
      </c>
      <c r="V315" s="18">
        <v>3.23</v>
      </c>
      <c r="W315" s="18" t="s">
        <v>181</v>
      </c>
      <c r="X315" s="18">
        <v>69.6</v>
      </c>
      <c r="Y315" s="18">
        <v>22</v>
      </c>
      <c r="Z315" s="18">
        <v>3.16</v>
      </c>
      <c r="AA315" s="18" t="s">
        <v>182</v>
      </c>
      <c r="AB315" s="18">
        <v>64.2</v>
      </c>
      <c r="AC315" s="18">
        <v>21</v>
      </c>
      <c r="AD315" s="18">
        <v>3.06</v>
      </c>
      <c r="AE315" s="18" t="s">
        <v>214</v>
      </c>
      <c r="AF315" s="18">
        <v>29.9</v>
      </c>
      <c r="AG315" s="18">
        <v>10</v>
      </c>
      <c r="AH315" s="18">
        <v>2.99</v>
      </c>
      <c r="AI315" s="18" t="s">
        <v>183</v>
      </c>
      <c r="AJ315" s="18">
        <v>43.2</v>
      </c>
      <c r="AK315" s="18">
        <v>13</v>
      </c>
      <c r="AL315" s="18">
        <v>3.32</v>
      </c>
      <c r="AM315" s="18"/>
      <c r="AN315" s="18"/>
      <c r="AO315" s="18"/>
      <c r="AP315" s="18"/>
      <c r="AQ315" s="18"/>
      <c r="AR315" s="18"/>
      <c r="AS315" s="18">
        <v>5</v>
      </c>
      <c r="AT315" s="19">
        <f t="shared" si="32"/>
        <v>5</v>
      </c>
      <c r="AU315" s="18" t="s">
        <v>938</v>
      </c>
      <c r="AV315" s="18">
        <v>5</v>
      </c>
      <c r="AW315" s="18" t="s">
        <v>186</v>
      </c>
      <c r="AX315" s="18" t="s">
        <v>524</v>
      </c>
      <c r="AY315" s="20">
        <v>32618</v>
      </c>
      <c r="AZ315" s="19">
        <v>20</v>
      </c>
      <c r="BA315" s="19" t="e">
        <f>IF(AND(#REF!&gt;2000000,#REF!&lt;=6000000),1,IF(AND(#REF!&gt;1000000,#REF!&lt;=2000000),2,IF(AND(#REF!&gt;500000,#REF!&lt;=1000000),3,IF(AND(#REF!&gt;1,#REF!&lt;=500000),4,0))))</f>
        <v>#REF!</v>
      </c>
      <c r="BB315" s="19" t="e">
        <f>IF(AND(#REF!&gt;1,#REF!&lt;=3),1,IF(AND(#REF!&gt;3,#REF!&lt;=5),2,IF(AND(#REF!&gt;5,#REF!&lt;=7),3,4)))</f>
        <v>#REF!</v>
      </c>
      <c r="BC315" s="19">
        <f t="shared" si="35"/>
        <v>3</v>
      </c>
      <c r="BD315" s="19">
        <f t="shared" si="36"/>
        <v>1</v>
      </c>
      <c r="BE315" s="19">
        <f t="shared" si="37"/>
        <v>0</v>
      </c>
      <c r="BF315" s="19" t="e">
        <f>IF(AND(#REF!&gt;100000,#REF!&lt;=300000),1,IF(AND(#REF!&gt;=50000,#REF!&lt;=100000),2,IF(AND(#REF!&gt;1,#REF!&lt;50000),3,4)))</f>
        <v>#REF!</v>
      </c>
      <c r="BG315" s="19" t="e">
        <f>IF(AND(#REF!&gt;1,#REF!&lt;=500000),3,IF(AND(#REF!&gt;500000,#REF!&lt;=100000),2,IF(AND(#REF!&gt;100000,#REF!&lt;=600000),3,0)))</f>
        <v>#REF!</v>
      </c>
      <c r="BH315" s="19">
        <f t="shared" si="38"/>
        <v>5</v>
      </c>
      <c r="BI315" s="33" t="e">
        <f t="shared" si="40"/>
        <v>#REF!</v>
      </c>
      <c r="BJ315" s="2"/>
    </row>
    <row r="316" spans="1:62" ht="18" customHeight="1">
      <c r="A316" s="49">
        <v>308</v>
      </c>
      <c r="B316" s="50" t="s">
        <v>508</v>
      </c>
      <c r="C316" s="51">
        <v>108351410670</v>
      </c>
      <c r="D316" s="52" t="s">
        <v>889</v>
      </c>
      <c r="E316" s="50" t="s">
        <v>1114</v>
      </c>
      <c r="F316" s="50" t="s">
        <v>1123</v>
      </c>
      <c r="G316" s="52" t="s">
        <v>808</v>
      </c>
      <c r="H316" s="60">
        <v>3.163636</v>
      </c>
      <c r="I316" s="41">
        <v>69.6</v>
      </c>
      <c r="J316" s="18">
        <v>22</v>
      </c>
      <c r="K316" s="18" t="s">
        <v>183</v>
      </c>
      <c r="L316" s="18">
        <v>69.6</v>
      </c>
      <c r="M316" s="18">
        <v>22</v>
      </c>
      <c r="N316" s="18">
        <v>3.16</v>
      </c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>
        <v>1</v>
      </c>
      <c r="AT316" s="19">
        <f aca="true" t="shared" si="41" ref="AT316:AT324">AR316+AS316</f>
        <v>1</v>
      </c>
      <c r="AU316" s="18" t="s">
        <v>185</v>
      </c>
      <c r="AV316" s="18">
        <v>5</v>
      </c>
      <c r="AW316" s="18" t="s">
        <v>186</v>
      </c>
      <c r="AX316" s="18" t="s">
        <v>201</v>
      </c>
      <c r="AY316" s="20">
        <v>32720</v>
      </c>
      <c r="AZ316" s="19">
        <v>20</v>
      </c>
      <c r="BA316" s="19" t="e">
        <f>IF(AND(#REF!&gt;2000000,#REF!&lt;=6000000),1,IF(AND(#REF!&gt;1000000,#REF!&lt;=2000000),2,IF(AND(#REF!&gt;500000,#REF!&lt;=1000000),3,IF(AND(#REF!&gt;1,#REF!&lt;=500000),4,0))))</f>
        <v>#REF!</v>
      </c>
      <c r="BB316" s="19" t="e">
        <f>IF(AND(#REF!&gt;1,#REF!&lt;=3),1,IF(AND(#REF!&gt;3,#REF!&lt;=5),2,IF(AND(#REF!&gt;5,#REF!&lt;=7),3,4)))</f>
        <v>#REF!</v>
      </c>
      <c r="BC316" s="19">
        <f t="shared" si="35"/>
        <v>3</v>
      </c>
      <c r="BD316" s="19">
        <f t="shared" si="36"/>
        <v>1</v>
      </c>
      <c r="BE316" s="19">
        <f t="shared" si="37"/>
        <v>0</v>
      </c>
      <c r="BF316" s="19" t="e">
        <f>IF(AND(#REF!&gt;100000,#REF!&lt;=300000),1,IF(AND(#REF!&gt;=50000,#REF!&lt;=100000),2,IF(AND(#REF!&gt;1,#REF!&lt;50000),3,4)))</f>
        <v>#REF!</v>
      </c>
      <c r="BG316" s="19" t="e">
        <f>IF(AND(#REF!&gt;1,#REF!&lt;=500000),3,IF(AND(#REF!&gt;500000,#REF!&lt;=100000),2,IF(AND(#REF!&gt;100000,#REF!&lt;=600000),3,0)))</f>
        <v>#REF!</v>
      </c>
      <c r="BH316" s="19">
        <f t="shared" si="38"/>
        <v>5</v>
      </c>
      <c r="BI316" s="33" t="e">
        <f t="shared" si="40"/>
        <v>#REF!</v>
      </c>
      <c r="BJ316" s="2"/>
    </row>
    <row r="317" spans="1:62" ht="18" customHeight="1">
      <c r="A317" s="49">
        <v>309</v>
      </c>
      <c r="B317" s="50" t="s">
        <v>509</v>
      </c>
      <c r="C317" s="51">
        <v>107351407401</v>
      </c>
      <c r="D317" s="52" t="s">
        <v>889</v>
      </c>
      <c r="E317" s="50" t="s">
        <v>1114</v>
      </c>
      <c r="F317" s="50" t="s">
        <v>1123</v>
      </c>
      <c r="G317" s="52" t="s">
        <v>809</v>
      </c>
      <c r="H317" s="60">
        <v>3.195833</v>
      </c>
      <c r="I317" s="41">
        <v>165.6</v>
      </c>
      <c r="J317" s="18">
        <v>50</v>
      </c>
      <c r="K317" s="18" t="s">
        <v>181</v>
      </c>
      <c r="L317" s="18">
        <v>69</v>
      </c>
      <c r="M317" s="18">
        <v>22</v>
      </c>
      <c r="N317" s="18">
        <v>3.14</v>
      </c>
      <c r="O317" s="18" t="s">
        <v>182</v>
      </c>
      <c r="P317" s="18">
        <v>69</v>
      </c>
      <c r="Q317" s="18">
        <v>20</v>
      </c>
      <c r="R317" s="18">
        <v>3.45</v>
      </c>
      <c r="S317" s="18" t="s">
        <v>214</v>
      </c>
      <c r="T317" s="18">
        <v>27.6</v>
      </c>
      <c r="U317" s="18">
        <v>8</v>
      </c>
      <c r="V317" s="18">
        <v>3.45</v>
      </c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>
        <v>4</v>
      </c>
      <c r="AT317" s="19">
        <f t="shared" si="41"/>
        <v>4</v>
      </c>
      <c r="AU317" s="18" t="s">
        <v>204</v>
      </c>
      <c r="AV317" s="18">
        <v>5</v>
      </c>
      <c r="AW317" s="18" t="s">
        <v>186</v>
      </c>
      <c r="AX317" s="18" t="s">
        <v>927</v>
      </c>
      <c r="AY317" s="20">
        <v>31981</v>
      </c>
      <c r="AZ317" s="19">
        <v>22</v>
      </c>
      <c r="BA317" s="19" t="e">
        <f>IF(AND(#REF!&gt;2000000,#REF!&lt;=6000000),1,IF(AND(#REF!&gt;1000000,#REF!&lt;=2000000),2,IF(AND(#REF!&gt;500000,#REF!&lt;=1000000),3,IF(AND(#REF!&gt;1,#REF!&lt;=500000),4,0))))</f>
        <v>#REF!</v>
      </c>
      <c r="BB317" s="19" t="e">
        <f>IF(AND(#REF!&gt;1,#REF!&lt;=3),1,IF(AND(#REF!&gt;3,#REF!&lt;=5),2,IF(AND(#REF!&gt;5,#REF!&lt;=7),3,4)))</f>
        <v>#REF!</v>
      </c>
      <c r="BC317" s="19">
        <f t="shared" si="35"/>
        <v>3</v>
      </c>
      <c r="BD317" s="19">
        <f t="shared" si="36"/>
        <v>1</v>
      </c>
      <c r="BE317" s="19">
        <f t="shared" si="37"/>
        <v>0</v>
      </c>
      <c r="BF317" s="19" t="e">
        <f>IF(AND(#REF!&gt;100000,#REF!&lt;=300000),1,IF(AND(#REF!&gt;=50000,#REF!&lt;=100000),2,IF(AND(#REF!&gt;1,#REF!&lt;50000),3,4)))</f>
        <v>#REF!</v>
      </c>
      <c r="BG317" s="19" t="e">
        <f>IF(AND(#REF!&gt;1,#REF!&lt;=500000),3,IF(AND(#REF!&gt;500000,#REF!&lt;=100000),2,IF(AND(#REF!&gt;100000,#REF!&lt;=600000),3,0)))</f>
        <v>#REF!</v>
      </c>
      <c r="BH317" s="19">
        <f t="shared" si="38"/>
        <v>5</v>
      </c>
      <c r="BI317" s="33" t="e">
        <f t="shared" si="40"/>
        <v>#REF!</v>
      </c>
      <c r="BJ317" s="2"/>
    </row>
    <row r="318" spans="1:62" ht="18" customHeight="1">
      <c r="A318" s="49">
        <v>310</v>
      </c>
      <c r="B318" s="50" t="s">
        <v>510</v>
      </c>
      <c r="C318" s="51">
        <v>106351400665</v>
      </c>
      <c r="D318" s="52" t="s">
        <v>889</v>
      </c>
      <c r="E318" s="50" t="s">
        <v>1114</v>
      </c>
      <c r="F318" s="50" t="s">
        <v>1123</v>
      </c>
      <c r="G318" s="52" t="s">
        <v>810</v>
      </c>
      <c r="H318" s="60">
        <v>3.212698</v>
      </c>
      <c r="I318" s="41">
        <v>380.8</v>
      </c>
      <c r="J318" s="18">
        <v>118</v>
      </c>
      <c r="K318" s="18" t="s">
        <v>176</v>
      </c>
      <c r="L318" s="18">
        <v>66.8</v>
      </c>
      <c r="M318" s="18">
        <v>21</v>
      </c>
      <c r="N318" s="18">
        <v>3.18</v>
      </c>
      <c r="O318" s="18" t="s">
        <v>178</v>
      </c>
      <c r="P318" s="18">
        <v>69.8</v>
      </c>
      <c r="Q318" s="18">
        <v>22</v>
      </c>
      <c r="R318" s="18">
        <v>3.17</v>
      </c>
      <c r="S318" s="18" t="s">
        <v>930</v>
      </c>
      <c r="T318" s="18">
        <v>30</v>
      </c>
      <c r="U318" s="18">
        <v>9</v>
      </c>
      <c r="V318" s="18">
        <v>3.33</v>
      </c>
      <c r="W318" s="18" t="s">
        <v>181</v>
      </c>
      <c r="X318" s="18">
        <v>71.6</v>
      </c>
      <c r="Y318" s="18">
        <v>22</v>
      </c>
      <c r="Z318" s="18">
        <v>3.25</v>
      </c>
      <c r="AA318" s="18" t="s">
        <v>182</v>
      </c>
      <c r="AB318" s="18">
        <v>72.1</v>
      </c>
      <c r="AC318" s="18">
        <v>21</v>
      </c>
      <c r="AD318" s="18">
        <v>3.43</v>
      </c>
      <c r="AE318" s="18" t="s">
        <v>214</v>
      </c>
      <c r="AF318" s="18">
        <v>32.9</v>
      </c>
      <c r="AG318" s="18">
        <v>10</v>
      </c>
      <c r="AH318" s="18">
        <v>3.29</v>
      </c>
      <c r="AI318" s="18" t="s">
        <v>183</v>
      </c>
      <c r="AJ318" s="18">
        <v>37.6</v>
      </c>
      <c r="AK318" s="18">
        <v>13</v>
      </c>
      <c r="AL318" s="18">
        <v>2.89</v>
      </c>
      <c r="AM318" s="18"/>
      <c r="AN318" s="18"/>
      <c r="AO318" s="18"/>
      <c r="AP318" s="18"/>
      <c r="AQ318" s="18"/>
      <c r="AR318" s="18"/>
      <c r="AS318" s="18">
        <v>4</v>
      </c>
      <c r="AT318" s="19">
        <f t="shared" si="41"/>
        <v>4</v>
      </c>
      <c r="AU318" s="18" t="s">
        <v>261</v>
      </c>
      <c r="AV318" s="18">
        <v>2</v>
      </c>
      <c r="AW318" s="18" t="s">
        <v>186</v>
      </c>
      <c r="AX318" s="18" t="s">
        <v>196</v>
      </c>
      <c r="AY318" s="20">
        <v>32424</v>
      </c>
      <c r="AZ318" s="19">
        <v>21</v>
      </c>
      <c r="BA318" s="19" t="e">
        <f>IF(AND(#REF!&gt;2000000,#REF!&lt;=6000000),1,IF(AND(#REF!&gt;1000000,#REF!&lt;=2000000),2,IF(AND(#REF!&gt;500000,#REF!&lt;=1000000),3,IF(AND(#REF!&gt;1,#REF!&lt;=500000),4,0))))</f>
        <v>#REF!</v>
      </c>
      <c r="BB318" s="19" t="e">
        <f>IF(AND(#REF!&gt;1,#REF!&lt;=3),1,IF(AND(#REF!&gt;3,#REF!&lt;=5),2,IF(AND(#REF!&gt;5,#REF!&lt;=7),3,4)))</f>
        <v>#REF!</v>
      </c>
      <c r="BC318" s="19">
        <f t="shared" si="35"/>
        <v>3</v>
      </c>
      <c r="BD318" s="19">
        <f t="shared" si="36"/>
        <v>1</v>
      </c>
      <c r="BE318" s="19">
        <f t="shared" si="37"/>
        <v>0</v>
      </c>
      <c r="BF318" s="19" t="e">
        <f>IF(AND(#REF!&gt;100000,#REF!&lt;=300000),1,IF(AND(#REF!&gt;=50000,#REF!&lt;=100000),2,IF(AND(#REF!&gt;1,#REF!&lt;50000),3,4)))</f>
        <v>#REF!</v>
      </c>
      <c r="BG318" s="19" t="e">
        <f>IF(AND(#REF!&gt;1,#REF!&lt;=500000),3,IF(AND(#REF!&gt;500000,#REF!&lt;=100000),2,IF(AND(#REF!&gt;100000,#REF!&lt;=600000),3,0)))</f>
        <v>#REF!</v>
      </c>
      <c r="BH318" s="19">
        <f t="shared" si="38"/>
        <v>2</v>
      </c>
      <c r="BI318" s="33" t="e">
        <f t="shared" si="40"/>
        <v>#REF!</v>
      </c>
      <c r="BJ318" s="2"/>
    </row>
    <row r="319" spans="1:62" ht="18" customHeight="1">
      <c r="A319" s="49">
        <v>311</v>
      </c>
      <c r="B319" s="50" t="s">
        <v>511</v>
      </c>
      <c r="C319" s="51">
        <v>107351407408</v>
      </c>
      <c r="D319" s="52" t="s">
        <v>889</v>
      </c>
      <c r="E319" s="50" t="s">
        <v>1114</v>
      </c>
      <c r="F319" s="50" t="s">
        <v>1123</v>
      </c>
      <c r="G319" s="52" t="s">
        <v>809</v>
      </c>
      <c r="H319" s="60">
        <v>3.364062</v>
      </c>
      <c r="I319" s="41">
        <v>140.1</v>
      </c>
      <c r="J319" s="18">
        <v>42</v>
      </c>
      <c r="K319" s="18" t="s">
        <v>181</v>
      </c>
      <c r="L319" s="18">
        <v>71.6</v>
      </c>
      <c r="M319" s="18">
        <v>22</v>
      </c>
      <c r="N319" s="18">
        <v>3.25</v>
      </c>
      <c r="O319" s="18" t="s">
        <v>182</v>
      </c>
      <c r="P319" s="18">
        <v>68.5</v>
      </c>
      <c r="Q319" s="18">
        <v>20</v>
      </c>
      <c r="R319" s="18">
        <v>3.43</v>
      </c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>
        <v>1</v>
      </c>
      <c r="AT319" s="19">
        <f t="shared" si="41"/>
        <v>1</v>
      </c>
      <c r="AU319" s="18" t="s">
        <v>249</v>
      </c>
      <c r="AV319" s="18">
        <v>2</v>
      </c>
      <c r="AW319" s="18" t="s">
        <v>918</v>
      </c>
      <c r="AX319" s="18" t="s">
        <v>878</v>
      </c>
      <c r="AY319" s="20">
        <v>32349</v>
      </c>
      <c r="AZ319" s="19">
        <v>21</v>
      </c>
      <c r="BA319" s="19" t="e">
        <f>IF(AND(#REF!&gt;2000000,#REF!&lt;=6000000),1,IF(AND(#REF!&gt;1000000,#REF!&lt;=2000000),2,IF(AND(#REF!&gt;500000,#REF!&lt;=1000000),3,IF(AND(#REF!&gt;1,#REF!&lt;=500000),4,0))))</f>
        <v>#REF!</v>
      </c>
      <c r="BB319" s="19" t="e">
        <f>IF(AND(#REF!&gt;1,#REF!&lt;=3),1,IF(AND(#REF!&gt;3,#REF!&lt;=5),2,IF(AND(#REF!&gt;5,#REF!&lt;=7),3,4)))</f>
        <v>#REF!</v>
      </c>
      <c r="BC319" s="19">
        <f t="shared" si="35"/>
        <v>4</v>
      </c>
      <c r="BD319" s="19">
        <f t="shared" si="36"/>
        <v>1</v>
      </c>
      <c r="BE319" s="19">
        <f t="shared" si="37"/>
        <v>0</v>
      </c>
      <c r="BF319" s="19" t="e">
        <f>IF(AND(#REF!&gt;100000,#REF!&lt;=300000),1,IF(AND(#REF!&gt;=50000,#REF!&lt;=100000),2,IF(AND(#REF!&gt;1,#REF!&lt;50000),3,4)))</f>
        <v>#REF!</v>
      </c>
      <c r="BG319" s="19" t="e">
        <f>IF(AND(#REF!&gt;1,#REF!&lt;=500000),3,IF(AND(#REF!&gt;500000,#REF!&lt;=100000),2,IF(AND(#REF!&gt;100000,#REF!&lt;=600000),3,0)))</f>
        <v>#REF!</v>
      </c>
      <c r="BH319" s="19">
        <f t="shared" si="38"/>
        <v>2</v>
      </c>
      <c r="BI319" s="33" t="e">
        <f t="shared" si="40"/>
        <v>#REF!</v>
      </c>
      <c r="BJ319" s="2"/>
    </row>
    <row r="320" spans="1:62" ht="18" customHeight="1">
      <c r="A320" s="49">
        <v>312</v>
      </c>
      <c r="B320" s="50" t="s">
        <v>512</v>
      </c>
      <c r="C320" s="51">
        <v>107351410662</v>
      </c>
      <c r="D320" s="52" t="s">
        <v>889</v>
      </c>
      <c r="E320" s="50" t="s">
        <v>1114</v>
      </c>
      <c r="F320" s="50" t="s">
        <v>1123</v>
      </c>
      <c r="G320" s="52" t="s">
        <v>809</v>
      </c>
      <c r="H320" s="60">
        <v>3.345833</v>
      </c>
      <c r="I320" s="41">
        <v>169.2</v>
      </c>
      <c r="J320" s="18">
        <v>50</v>
      </c>
      <c r="K320" s="18" t="s">
        <v>181</v>
      </c>
      <c r="L320" s="18">
        <v>70.8</v>
      </c>
      <c r="M320" s="18">
        <v>22</v>
      </c>
      <c r="N320" s="18">
        <v>3.22</v>
      </c>
      <c r="O320" s="18" t="s">
        <v>182</v>
      </c>
      <c r="P320" s="18">
        <v>76.2</v>
      </c>
      <c r="Q320" s="18">
        <v>22</v>
      </c>
      <c r="R320" s="18">
        <v>3.46</v>
      </c>
      <c r="S320" s="18" t="s">
        <v>214</v>
      </c>
      <c r="T320" s="18">
        <v>22.2</v>
      </c>
      <c r="U320" s="18">
        <v>6</v>
      </c>
      <c r="V320" s="18">
        <v>3.7</v>
      </c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>
        <v>2</v>
      </c>
      <c r="AT320" s="19">
        <f t="shared" si="41"/>
        <v>2</v>
      </c>
      <c r="AU320" s="18" t="s">
        <v>185</v>
      </c>
      <c r="AV320" s="18">
        <v>5</v>
      </c>
      <c r="AW320" s="18" t="s">
        <v>186</v>
      </c>
      <c r="AX320" s="18" t="s">
        <v>878</v>
      </c>
      <c r="AY320" s="20">
        <v>32365</v>
      </c>
      <c r="AZ320" s="19">
        <v>21</v>
      </c>
      <c r="BA320" s="19" t="e">
        <f>IF(AND(#REF!&gt;2000000,#REF!&lt;=6000000),1,IF(AND(#REF!&gt;1000000,#REF!&lt;=2000000),2,IF(AND(#REF!&gt;500000,#REF!&lt;=1000000),3,IF(AND(#REF!&gt;1,#REF!&lt;=500000),4,0))))</f>
        <v>#REF!</v>
      </c>
      <c r="BB320" s="19" t="e">
        <f>IF(AND(#REF!&gt;1,#REF!&lt;=3),1,IF(AND(#REF!&gt;3,#REF!&lt;=5),2,IF(AND(#REF!&gt;5,#REF!&lt;=7),3,4)))</f>
        <v>#REF!</v>
      </c>
      <c r="BC320" s="19">
        <f t="shared" si="35"/>
        <v>4</v>
      </c>
      <c r="BD320" s="19">
        <f t="shared" si="36"/>
        <v>1</v>
      </c>
      <c r="BE320" s="19">
        <f t="shared" si="37"/>
        <v>0</v>
      </c>
      <c r="BF320" s="19" t="e">
        <f>IF(AND(#REF!&gt;100000,#REF!&lt;=300000),1,IF(AND(#REF!&gt;=50000,#REF!&lt;=100000),2,IF(AND(#REF!&gt;1,#REF!&lt;50000),3,4)))</f>
        <v>#REF!</v>
      </c>
      <c r="BG320" s="19" t="e">
        <f>IF(AND(#REF!&gt;1,#REF!&lt;=500000),3,IF(AND(#REF!&gt;500000,#REF!&lt;=100000),2,IF(AND(#REF!&gt;100000,#REF!&lt;=600000),3,0)))</f>
        <v>#REF!</v>
      </c>
      <c r="BH320" s="19">
        <f t="shared" si="38"/>
        <v>5</v>
      </c>
      <c r="BI320" s="33" t="e">
        <f t="shared" si="40"/>
        <v>#REF!</v>
      </c>
      <c r="BJ320" s="2"/>
    </row>
    <row r="321" spans="1:62" ht="18" customHeight="1">
      <c r="A321" s="49">
        <v>313</v>
      </c>
      <c r="B321" s="50" t="s">
        <v>513</v>
      </c>
      <c r="C321" s="51">
        <v>107351407407</v>
      </c>
      <c r="D321" s="52" t="s">
        <v>889</v>
      </c>
      <c r="E321" s="50" t="s">
        <v>1114</v>
      </c>
      <c r="F321" s="50" t="s">
        <v>1123</v>
      </c>
      <c r="G321" s="52" t="s">
        <v>809</v>
      </c>
      <c r="H321" s="60">
        <v>3.41081</v>
      </c>
      <c r="I321" s="41">
        <v>180</v>
      </c>
      <c r="J321" s="18">
        <v>52</v>
      </c>
      <c r="K321" s="18" t="s">
        <v>181</v>
      </c>
      <c r="L321" s="18" t="s">
        <v>849</v>
      </c>
      <c r="M321" s="18">
        <v>22</v>
      </c>
      <c r="N321" s="18" t="s">
        <v>253</v>
      </c>
      <c r="O321" s="18" t="s">
        <v>182</v>
      </c>
      <c r="P321" s="18">
        <v>81</v>
      </c>
      <c r="Q321" s="18">
        <v>22</v>
      </c>
      <c r="R321" s="18" t="s">
        <v>852</v>
      </c>
      <c r="S321" s="18" t="s">
        <v>214</v>
      </c>
      <c r="T321" s="18" t="s">
        <v>777</v>
      </c>
      <c r="U321" s="18">
        <v>8</v>
      </c>
      <c r="V321" s="18" t="s">
        <v>187</v>
      </c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>
        <v>1</v>
      </c>
      <c r="AT321" s="19">
        <f t="shared" si="41"/>
        <v>1</v>
      </c>
      <c r="AU321" s="18" t="s">
        <v>215</v>
      </c>
      <c r="AV321" s="18">
        <v>2</v>
      </c>
      <c r="AW321" s="18" t="s">
        <v>186</v>
      </c>
      <c r="AX321" s="18" t="s">
        <v>194</v>
      </c>
      <c r="AY321" s="20">
        <v>32684</v>
      </c>
      <c r="AZ321" s="19">
        <v>20</v>
      </c>
      <c r="BA321" s="19" t="e">
        <f>IF(AND(#REF!&gt;2000000,#REF!&lt;=6000000),1,IF(AND(#REF!&gt;1000000,#REF!&lt;=2000000),2,IF(AND(#REF!&gt;500000,#REF!&lt;=1000000),3,IF(AND(#REF!&gt;1,#REF!&lt;=500000),4,0))))</f>
        <v>#REF!</v>
      </c>
      <c r="BB321" s="19" t="e">
        <f>IF(AND(#REF!&gt;1,#REF!&lt;=3),1,IF(AND(#REF!&gt;3,#REF!&lt;=5),2,IF(AND(#REF!&gt;5,#REF!&lt;=7),3,4)))</f>
        <v>#REF!</v>
      </c>
      <c r="BC321" s="19">
        <f t="shared" si="35"/>
        <v>4</v>
      </c>
      <c r="BD321" s="19">
        <f t="shared" si="36"/>
        <v>1</v>
      </c>
      <c r="BE321" s="19">
        <f t="shared" si="37"/>
        <v>0</v>
      </c>
      <c r="BF321" s="19" t="e">
        <f>IF(AND(#REF!&gt;100000,#REF!&lt;=300000),1,IF(AND(#REF!&gt;=50000,#REF!&lt;=100000),2,IF(AND(#REF!&gt;1,#REF!&lt;50000),3,4)))</f>
        <v>#REF!</v>
      </c>
      <c r="BG321" s="19" t="e">
        <f>IF(AND(#REF!&gt;1,#REF!&lt;=500000),3,IF(AND(#REF!&gt;500000,#REF!&lt;=100000),2,IF(AND(#REF!&gt;100000,#REF!&lt;=600000),3,0)))</f>
        <v>#REF!</v>
      </c>
      <c r="BH321" s="19">
        <f t="shared" si="38"/>
        <v>2</v>
      </c>
      <c r="BI321" s="33" t="e">
        <f t="shared" si="40"/>
        <v>#REF!</v>
      </c>
      <c r="BJ321" s="2"/>
    </row>
    <row r="322" spans="1:62" ht="18" customHeight="1">
      <c r="A322" s="49">
        <v>314</v>
      </c>
      <c r="B322" s="50" t="s">
        <v>514</v>
      </c>
      <c r="C322" s="51">
        <v>106351400643</v>
      </c>
      <c r="D322" s="52" t="s">
        <v>197</v>
      </c>
      <c r="E322" s="50" t="s">
        <v>1114</v>
      </c>
      <c r="F322" s="50" t="s">
        <v>1123</v>
      </c>
      <c r="G322" s="52" t="s">
        <v>810</v>
      </c>
      <c r="H322" s="60">
        <v>2.913913</v>
      </c>
      <c r="I322" s="41">
        <v>291</v>
      </c>
      <c r="J322" s="18">
        <v>99</v>
      </c>
      <c r="K322" s="18" t="s">
        <v>176</v>
      </c>
      <c r="L322" s="18" t="s">
        <v>25</v>
      </c>
      <c r="M322" s="18">
        <v>21</v>
      </c>
      <c r="N322" s="18" t="s">
        <v>515</v>
      </c>
      <c r="O322" s="18" t="s">
        <v>178</v>
      </c>
      <c r="P322" s="18" t="s">
        <v>1059</v>
      </c>
      <c r="Q322" s="18">
        <v>22</v>
      </c>
      <c r="R322" s="18" t="s">
        <v>253</v>
      </c>
      <c r="S322" s="18" t="s">
        <v>181</v>
      </c>
      <c r="T322" s="18" t="s">
        <v>841</v>
      </c>
      <c r="U322" s="18">
        <v>21</v>
      </c>
      <c r="V322" s="18" t="s">
        <v>207</v>
      </c>
      <c r="W322" s="18" t="s">
        <v>182</v>
      </c>
      <c r="X322" s="18" t="s">
        <v>103</v>
      </c>
      <c r="Y322" s="18">
        <v>21</v>
      </c>
      <c r="Z322" s="18" t="s">
        <v>961</v>
      </c>
      <c r="AA322" s="18" t="s">
        <v>214</v>
      </c>
      <c r="AB322" s="18" t="s">
        <v>516</v>
      </c>
      <c r="AC322" s="18">
        <v>8</v>
      </c>
      <c r="AD322" s="18" t="s">
        <v>224</v>
      </c>
      <c r="AE322" s="18" t="s">
        <v>183</v>
      </c>
      <c r="AF322" s="18" t="s">
        <v>780</v>
      </c>
      <c r="AG322" s="18">
        <v>6</v>
      </c>
      <c r="AH322" s="18">
        <v>3</v>
      </c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>
        <v>1</v>
      </c>
      <c r="AT322" s="19">
        <f t="shared" si="41"/>
        <v>1</v>
      </c>
      <c r="AU322" s="18" t="s">
        <v>261</v>
      </c>
      <c r="AV322" s="18">
        <v>2</v>
      </c>
      <c r="AW322" s="18" t="s">
        <v>186</v>
      </c>
      <c r="AX322" s="18" t="s">
        <v>222</v>
      </c>
      <c r="AY322" s="20">
        <v>31854</v>
      </c>
      <c r="AZ322" s="19">
        <v>22</v>
      </c>
      <c r="BA322" s="19" t="e">
        <f>IF(AND(#REF!&gt;2000000,#REF!&lt;=6000000),1,IF(AND(#REF!&gt;1000000,#REF!&lt;=2000000),2,IF(AND(#REF!&gt;500000,#REF!&lt;=1000000),3,IF(AND(#REF!&gt;1,#REF!&lt;=500000),4,0))))</f>
        <v>#REF!</v>
      </c>
      <c r="BB322" s="19" t="e">
        <f>IF(AND(#REF!&gt;1,#REF!&lt;=3),1,IF(AND(#REF!&gt;3,#REF!&lt;=5),2,IF(AND(#REF!&gt;5,#REF!&lt;=7),3,4)))</f>
        <v>#REF!</v>
      </c>
      <c r="BC322" s="19">
        <f t="shared" si="35"/>
        <v>3</v>
      </c>
      <c r="BD322" s="19">
        <f t="shared" si="36"/>
        <v>1</v>
      </c>
      <c r="BE322" s="19">
        <f t="shared" si="37"/>
        <v>0</v>
      </c>
      <c r="BF322" s="19" t="e">
        <f>IF(AND(#REF!&gt;100000,#REF!&lt;=300000),1,IF(AND(#REF!&gt;=50000,#REF!&lt;=100000),2,IF(AND(#REF!&gt;1,#REF!&lt;50000),3,4)))</f>
        <v>#REF!</v>
      </c>
      <c r="BG322" s="19" t="e">
        <f>IF(AND(#REF!&gt;1,#REF!&lt;=500000),3,IF(AND(#REF!&gt;500000,#REF!&lt;=100000),2,IF(AND(#REF!&gt;100000,#REF!&lt;=600000),3,0)))</f>
        <v>#REF!</v>
      </c>
      <c r="BH322" s="19">
        <f t="shared" si="38"/>
        <v>2</v>
      </c>
      <c r="BI322" s="33" t="e">
        <f t="shared" si="40"/>
        <v>#REF!</v>
      </c>
      <c r="BJ322" s="2"/>
    </row>
    <row r="323" spans="1:62" ht="18" customHeight="1">
      <c r="A323" s="49">
        <v>315</v>
      </c>
      <c r="B323" s="50" t="s">
        <v>517</v>
      </c>
      <c r="C323" s="51">
        <v>105351479053</v>
      </c>
      <c r="D323" s="52" t="s">
        <v>197</v>
      </c>
      <c r="E323" s="50" t="s">
        <v>1114</v>
      </c>
      <c r="F323" s="50" t="s">
        <v>1123</v>
      </c>
      <c r="G323" s="52" t="s">
        <v>811</v>
      </c>
      <c r="H323" s="60">
        <v>3.026114</v>
      </c>
      <c r="I323" s="41">
        <v>475.1</v>
      </c>
      <c r="J323" s="18">
        <v>157</v>
      </c>
      <c r="K323" s="18" t="s">
        <v>171</v>
      </c>
      <c r="L323" s="18">
        <v>55.2</v>
      </c>
      <c r="M323" s="18">
        <v>21</v>
      </c>
      <c r="N323" s="18">
        <v>2.63</v>
      </c>
      <c r="O323" s="18" t="s">
        <v>174</v>
      </c>
      <c r="P323" s="18">
        <v>68.9</v>
      </c>
      <c r="Q323" s="18">
        <v>22</v>
      </c>
      <c r="R323" s="18">
        <v>3.13</v>
      </c>
      <c r="S323" s="18" t="s">
        <v>154</v>
      </c>
      <c r="T323" s="18">
        <v>21</v>
      </c>
      <c r="U323" s="18">
        <v>6</v>
      </c>
      <c r="V323" s="18">
        <v>3.5</v>
      </c>
      <c r="W323" s="18" t="s">
        <v>176</v>
      </c>
      <c r="X323" s="18">
        <v>68.7</v>
      </c>
      <c r="Y323" s="18">
        <v>22</v>
      </c>
      <c r="Z323" s="18">
        <v>3.12</v>
      </c>
      <c r="AA323" s="18" t="s">
        <v>178</v>
      </c>
      <c r="AB323" s="18">
        <v>63.4</v>
      </c>
      <c r="AC323" s="18">
        <v>21</v>
      </c>
      <c r="AD323" s="18">
        <v>3.02</v>
      </c>
      <c r="AE323" s="18" t="s">
        <v>930</v>
      </c>
      <c r="AF323" s="18">
        <v>14.6</v>
      </c>
      <c r="AG323" s="18">
        <v>4</v>
      </c>
      <c r="AH323" s="18">
        <v>3.65</v>
      </c>
      <c r="AI323" s="18" t="s">
        <v>181</v>
      </c>
      <c r="AJ323" s="18">
        <v>58</v>
      </c>
      <c r="AK323" s="18">
        <v>21</v>
      </c>
      <c r="AL323" s="18">
        <v>2.76</v>
      </c>
      <c r="AM323" s="18" t="s">
        <v>182</v>
      </c>
      <c r="AN323" s="18">
        <v>62.7</v>
      </c>
      <c r="AO323" s="18">
        <v>20</v>
      </c>
      <c r="AP323" s="18">
        <v>3.14</v>
      </c>
      <c r="AQ323" s="18"/>
      <c r="AR323" s="18"/>
      <c r="AS323" s="18">
        <v>5</v>
      </c>
      <c r="AT323" s="19">
        <f t="shared" si="41"/>
        <v>5</v>
      </c>
      <c r="AU323" s="18" t="s">
        <v>190</v>
      </c>
      <c r="AV323" s="18">
        <v>5</v>
      </c>
      <c r="AW323" s="18" t="s">
        <v>186</v>
      </c>
      <c r="AX323" s="18"/>
      <c r="AY323" s="20">
        <v>31944</v>
      </c>
      <c r="AZ323" s="19">
        <v>22</v>
      </c>
      <c r="BA323" s="19" t="e">
        <f>IF(AND(#REF!&gt;2000000,#REF!&lt;=6000000),1,IF(AND(#REF!&gt;1000000,#REF!&lt;=2000000),2,IF(AND(#REF!&gt;500000,#REF!&lt;=1000000),3,IF(AND(#REF!&gt;1,#REF!&lt;=500000),4,0))))</f>
        <v>#REF!</v>
      </c>
      <c r="BB323" s="19" t="e">
        <f>IF(AND(#REF!&gt;1,#REF!&lt;=3),1,IF(AND(#REF!&gt;3,#REF!&lt;=5),2,IF(AND(#REF!&gt;5,#REF!&lt;=7),3,4)))</f>
        <v>#REF!</v>
      </c>
      <c r="BC323" s="19">
        <f t="shared" si="35"/>
        <v>3</v>
      </c>
      <c r="BD323" s="19">
        <f t="shared" si="36"/>
        <v>1</v>
      </c>
      <c r="BE323" s="19">
        <f t="shared" si="37"/>
        <v>0</v>
      </c>
      <c r="BF323" s="19" t="e">
        <f>IF(AND(#REF!&gt;100000,#REF!&lt;=300000),1,IF(AND(#REF!&gt;=50000,#REF!&lt;=100000),2,IF(AND(#REF!&gt;1,#REF!&lt;50000),3,4)))</f>
        <v>#REF!</v>
      </c>
      <c r="BG323" s="19" t="e">
        <f>IF(AND(#REF!&gt;1,#REF!&lt;=500000),3,IF(AND(#REF!&gt;500000,#REF!&lt;=100000),2,IF(AND(#REF!&gt;100000,#REF!&lt;=600000),3,0)))</f>
        <v>#REF!</v>
      </c>
      <c r="BH323" s="19">
        <f t="shared" si="38"/>
        <v>5</v>
      </c>
      <c r="BI323" s="33" t="e">
        <f t="shared" si="40"/>
        <v>#REF!</v>
      </c>
      <c r="BJ323" s="2"/>
    </row>
    <row r="324" spans="1:62" ht="18" customHeight="1">
      <c r="A324" s="49">
        <v>316</v>
      </c>
      <c r="B324" s="50" t="s">
        <v>373</v>
      </c>
      <c r="C324" s="51">
        <v>108411417792</v>
      </c>
      <c r="D324" s="52" t="s">
        <v>197</v>
      </c>
      <c r="E324" s="50" t="s">
        <v>371</v>
      </c>
      <c r="F324" s="50" t="s">
        <v>1195</v>
      </c>
      <c r="G324" s="52" t="s">
        <v>808</v>
      </c>
      <c r="H324" s="60">
        <v>3.013636</v>
      </c>
      <c r="I324" s="41">
        <v>66.3</v>
      </c>
      <c r="J324" s="18">
        <v>22</v>
      </c>
      <c r="K324" s="18" t="s">
        <v>183</v>
      </c>
      <c r="L324" s="18">
        <v>66.3</v>
      </c>
      <c r="M324" s="18">
        <v>22</v>
      </c>
      <c r="N324" s="18">
        <v>3.01</v>
      </c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>
        <v>1</v>
      </c>
      <c r="AT324" s="19">
        <f t="shared" si="41"/>
        <v>1</v>
      </c>
      <c r="AU324" s="18" t="s">
        <v>185</v>
      </c>
      <c r="AV324" s="18">
        <v>5</v>
      </c>
      <c r="AW324" s="18" t="s">
        <v>186</v>
      </c>
      <c r="AX324" s="18" t="s">
        <v>891</v>
      </c>
      <c r="AY324" s="20">
        <v>32667</v>
      </c>
      <c r="AZ324" s="19">
        <v>20</v>
      </c>
      <c r="BA324" s="19" t="e">
        <f>IF(AND(#REF!&gt;2000000,#REF!&lt;=6000000),1,IF(AND(#REF!&gt;1000000,#REF!&lt;=2000000),2,IF(AND(#REF!&gt;500000,#REF!&lt;=1000000),3,IF(AND(#REF!&gt;1,#REF!&lt;=500000),4,0))))</f>
        <v>#REF!</v>
      </c>
      <c r="BB324" s="19" t="e">
        <f>IF(AND(#REF!&gt;1,#REF!&lt;=3),1,IF(AND(#REF!&gt;3,#REF!&lt;=5),2,IF(AND(#REF!&gt;5,#REF!&lt;=7),3,4)))</f>
        <v>#REF!</v>
      </c>
      <c r="BC324" s="19">
        <f t="shared" si="35"/>
        <v>3</v>
      </c>
      <c r="BD324" s="19">
        <f t="shared" si="36"/>
        <v>1</v>
      </c>
      <c r="BE324" s="19">
        <f t="shared" si="37"/>
        <v>0</v>
      </c>
      <c r="BF324" s="19" t="e">
        <f>IF(AND(#REF!&gt;100000,#REF!&lt;=300000),1,IF(AND(#REF!&gt;=50000,#REF!&lt;=100000),2,IF(AND(#REF!&gt;1,#REF!&lt;50000),3,4)))</f>
        <v>#REF!</v>
      </c>
      <c r="BG324" s="19" t="e">
        <f>IF(AND(#REF!&gt;1,#REF!&lt;=500000),3,IF(AND(#REF!&gt;500000,#REF!&lt;=100000),2,IF(AND(#REF!&gt;100000,#REF!&lt;=600000),3,0)))</f>
        <v>#REF!</v>
      </c>
      <c r="BH324" s="19">
        <f t="shared" si="38"/>
        <v>5</v>
      </c>
      <c r="BI324" s="21" t="e">
        <f t="shared" si="40"/>
        <v>#REF!</v>
      </c>
      <c r="BJ324" s="2"/>
    </row>
    <row r="325" spans="1:61" s="39" customFormat="1" ht="18" customHeight="1">
      <c r="A325" s="49">
        <v>317</v>
      </c>
      <c r="B325" s="50" t="s">
        <v>374</v>
      </c>
      <c r="C325" s="51">
        <v>108411417793</v>
      </c>
      <c r="D325" s="52" t="s">
        <v>197</v>
      </c>
      <c r="E325" s="50" t="s">
        <v>371</v>
      </c>
      <c r="F325" s="50" t="s">
        <v>1195</v>
      </c>
      <c r="G325" s="52" t="s">
        <v>808</v>
      </c>
      <c r="H325" s="60">
        <v>3.136363</v>
      </c>
      <c r="I325" s="44">
        <v>69</v>
      </c>
      <c r="J325" s="35">
        <v>22</v>
      </c>
      <c r="K325" s="35" t="s">
        <v>183</v>
      </c>
      <c r="L325" s="35">
        <v>69</v>
      </c>
      <c r="M325" s="35">
        <v>22</v>
      </c>
      <c r="N325" s="35">
        <v>3.14</v>
      </c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>
        <v>1</v>
      </c>
      <c r="AT325" s="36" t="e">
        <f>AR325+BANK IND24</f>
        <v>#NAME?</v>
      </c>
      <c r="AU325" s="35" t="s">
        <v>217</v>
      </c>
      <c r="AV325" s="35">
        <v>5</v>
      </c>
      <c r="AW325" s="35" t="s">
        <v>186</v>
      </c>
      <c r="AX325" s="35" t="s">
        <v>250</v>
      </c>
      <c r="AY325" s="37">
        <v>32455</v>
      </c>
      <c r="AZ325" s="36">
        <v>21</v>
      </c>
      <c r="BA325" s="36" t="e">
        <f>IF(AND(#REF!&gt;2000000,#REF!&lt;=6000000),1,IF(AND(#REF!&gt;1000000,#REF!&lt;=2000000),2,IF(AND(#REF!&gt;500000,#REF!&lt;=1000000),3,IF(AND(#REF!&gt;1,#REF!&lt;=500000),4,0))))</f>
        <v>#REF!</v>
      </c>
      <c r="BB325" s="36" t="e">
        <f>IF(AND(#REF!&gt;1,#REF!&lt;=3),1,IF(AND(#REF!&gt;3,#REF!&lt;=5),2,IF(AND(#REF!&gt;5,#REF!&lt;=7),3,4)))</f>
        <v>#REF!</v>
      </c>
      <c r="BC325" s="36">
        <f t="shared" si="35"/>
        <v>3</v>
      </c>
      <c r="BD325" s="36" t="e">
        <f t="shared" si="36"/>
        <v>#NAME?</v>
      </c>
      <c r="BE325" s="36">
        <f t="shared" si="37"/>
        <v>0</v>
      </c>
      <c r="BF325" s="36" t="e">
        <f>IF(AND(#REF!&gt;100000,#REF!&lt;=300000),1,IF(AND(#REF!&gt;=50000,#REF!&lt;=100000),2,IF(AND(#REF!&gt;1,#REF!&lt;50000),3,4)))</f>
        <v>#REF!</v>
      </c>
      <c r="BG325" s="36" t="e">
        <f>IF(AND(#REF!&gt;1,#REF!&lt;=500000),3,IF(AND(#REF!&gt;500000,#REF!&lt;=100000),2,IF(AND(#REF!&gt;100000,#REF!&lt;=600000),3,0)))</f>
        <v>#REF!</v>
      </c>
      <c r="BH325" s="36">
        <f t="shared" si="38"/>
        <v>5</v>
      </c>
      <c r="BI325" s="38"/>
    </row>
    <row r="326" spans="1:61" s="39" customFormat="1" ht="18" customHeight="1">
      <c r="A326" s="49">
        <v>318</v>
      </c>
      <c r="B326" s="50" t="s">
        <v>375</v>
      </c>
      <c r="C326" s="51">
        <v>105411481682</v>
      </c>
      <c r="D326" s="52" t="s">
        <v>889</v>
      </c>
      <c r="E326" s="50" t="s">
        <v>371</v>
      </c>
      <c r="F326" s="50" t="s">
        <v>1195</v>
      </c>
      <c r="G326" s="52" t="s">
        <v>811</v>
      </c>
      <c r="H326" s="60">
        <v>3.209615</v>
      </c>
      <c r="I326" s="44">
        <v>490.1</v>
      </c>
      <c r="J326" s="35">
        <v>161</v>
      </c>
      <c r="K326" s="35" t="s">
        <v>171</v>
      </c>
      <c r="L326" s="35">
        <v>64.6</v>
      </c>
      <c r="M326" s="35">
        <v>18</v>
      </c>
      <c r="N326" s="35">
        <v>3.59</v>
      </c>
      <c r="O326" s="35" t="s">
        <v>174</v>
      </c>
      <c r="P326" s="35">
        <v>71.7</v>
      </c>
      <c r="Q326" s="35">
        <v>22</v>
      </c>
      <c r="R326" s="35">
        <v>3.26</v>
      </c>
      <c r="S326" s="35" t="s">
        <v>176</v>
      </c>
      <c r="T326" s="35">
        <v>68.7</v>
      </c>
      <c r="U326" s="35">
        <v>22</v>
      </c>
      <c r="V326" s="35">
        <v>3.12</v>
      </c>
      <c r="W326" s="35" t="s">
        <v>178</v>
      </c>
      <c r="X326" s="35">
        <v>66.9</v>
      </c>
      <c r="Y326" s="35">
        <v>22</v>
      </c>
      <c r="Z326" s="35">
        <v>3.04</v>
      </c>
      <c r="AA326" s="35" t="s">
        <v>930</v>
      </c>
      <c r="AB326" s="35">
        <v>36.1</v>
      </c>
      <c r="AC326" s="35">
        <v>10</v>
      </c>
      <c r="AD326" s="35">
        <v>3.61</v>
      </c>
      <c r="AE326" s="35" t="s">
        <v>181</v>
      </c>
      <c r="AF326" s="35">
        <v>66.5</v>
      </c>
      <c r="AG326" s="35">
        <v>21</v>
      </c>
      <c r="AH326" s="35">
        <v>3.17</v>
      </c>
      <c r="AI326" s="35" t="s">
        <v>182</v>
      </c>
      <c r="AJ326" s="35">
        <v>51.8</v>
      </c>
      <c r="AK326" s="35">
        <v>14</v>
      </c>
      <c r="AL326" s="35">
        <v>3.7</v>
      </c>
      <c r="AM326" s="35" t="s">
        <v>214</v>
      </c>
      <c r="AN326" s="35">
        <v>14.8</v>
      </c>
      <c r="AO326" s="35">
        <v>4</v>
      </c>
      <c r="AP326" s="35">
        <v>3.7</v>
      </c>
      <c r="AQ326" s="35"/>
      <c r="AR326" s="35"/>
      <c r="AS326" s="35">
        <v>1</v>
      </c>
      <c r="AT326" s="36" t="e">
        <f>AR326+BANK IND27</f>
        <v>#NAME?</v>
      </c>
      <c r="AU326" s="35" t="s">
        <v>217</v>
      </c>
      <c r="AV326" s="35">
        <v>5</v>
      </c>
      <c r="AW326" s="35" t="s">
        <v>186</v>
      </c>
      <c r="AX326" s="35" t="s">
        <v>625</v>
      </c>
      <c r="AY326" s="37">
        <v>32451</v>
      </c>
      <c r="AZ326" s="36">
        <v>21</v>
      </c>
      <c r="BA326" s="36" t="e">
        <f>IF(AND(#REF!&gt;2000000,#REF!&lt;=6000000),1,IF(AND(#REF!&gt;1000000,#REF!&lt;=2000000),2,IF(AND(#REF!&gt;500000,#REF!&lt;=1000000),3,IF(AND(#REF!&gt;1,#REF!&lt;=500000),4,0))))</f>
        <v>#REF!</v>
      </c>
      <c r="BB326" s="36" t="e">
        <f>IF(AND(#REF!&gt;1,#REF!&lt;=3),1,IF(AND(#REF!&gt;3,#REF!&lt;=5),2,IF(AND(#REF!&gt;5,#REF!&lt;=7),3,4)))</f>
        <v>#REF!</v>
      </c>
      <c r="BC326" s="36">
        <f t="shared" si="35"/>
        <v>3</v>
      </c>
      <c r="BD326" s="36" t="e">
        <f t="shared" si="36"/>
        <v>#NAME?</v>
      </c>
      <c r="BE326" s="36">
        <f t="shared" si="37"/>
        <v>0</v>
      </c>
      <c r="BF326" s="36" t="e">
        <f>IF(AND(#REF!&gt;100000,#REF!&lt;=300000),1,IF(AND(#REF!&gt;=50000,#REF!&lt;=100000),2,IF(AND(#REF!&gt;1,#REF!&lt;50000),3,4)))</f>
        <v>#REF!</v>
      </c>
      <c r="BG326" s="36" t="e">
        <f>IF(AND(#REF!&gt;1,#REF!&lt;=500000),3,IF(AND(#REF!&gt;500000,#REF!&lt;=100000),2,IF(AND(#REF!&gt;100000,#REF!&lt;=600000),3,0)))</f>
        <v>#REF!</v>
      </c>
      <c r="BH326" s="36">
        <f t="shared" si="38"/>
        <v>5</v>
      </c>
      <c r="BI326" s="38"/>
    </row>
    <row r="327" spans="1:61" s="39" customFormat="1" ht="18" customHeight="1">
      <c r="A327" s="49">
        <v>319</v>
      </c>
      <c r="B327" s="50" t="s">
        <v>376</v>
      </c>
      <c r="C327" s="51">
        <v>105411481705</v>
      </c>
      <c r="D327" s="52" t="s">
        <v>197</v>
      </c>
      <c r="E327" s="50" t="s">
        <v>371</v>
      </c>
      <c r="F327" s="50" t="s">
        <v>1195</v>
      </c>
      <c r="G327" s="52" t="s">
        <v>811</v>
      </c>
      <c r="H327" s="60">
        <v>2.964743</v>
      </c>
      <c r="I327" s="44">
        <v>462.5</v>
      </c>
      <c r="J327" s="35">
        <v>156</v>
      </c>
      <c r="K327" s="35" t="s">
        <v>171</v>
      </c>
      <c r="L327" s="35">
        <v>68.5</v>
      </c>
      <c r="M327" s="35">
        <v>21</v>
      </c>
      <c r="N327" s="35">
        <v>3.26</v>
      </c>
      <c r="O327" s="35" t="s">
        <v>174</v>
      </c>
      <c r="P327" s="35">
        <v>69.5</v>
      </c>
      <c r="Q327" s="35">
        <v>22</v>
      </c>
      <c r="R327" s="35">
        <v>3.16</v>
      </c>
      <c r="S327" s="35" t="s">
        <v>154</v>
      </c>
      <c r="T327" s="35">
        <v>37.9</v>
      </c>
      <c r="U327" s="35">
        <v>11</v>
      </c>
      <c r="V327" s="35">
        <v>3.45</v>
      </c>
      <c r="W327" s="35" t="s">
        <v>176</v>
      </c>
      <c r="X327" s="35">
        <v>61.8</v>
      </c>
      <c r="Y327" s="35">
        <v>21</v>
      </c>
      <c r="Z327" s="35">
        <v>2.94</v>
      </c>
      <c r="AA327" s="35" t="s">
        <v>178</v>
      </c>
      <c r="AB327" s="35">
        <v>61.6</v>
      </c>
      <c r="AC327" s="35">
        <v>22</v>
      </c>
      <c r="AD327" s="35">
        <v>2.8</v>
      </c>
      <c r="AE327" s="35" t="s">
        <v>930</v>
      </c>
      <c r="AF327" s="35">
        <v>30</v>
      </c>
      <c r="AG327" s="35">
        <v>10</v>
      </c>
      <c r="AH327" s="35">
        <v>3</v>
      </c>
      <c r="AI327" s="35" t="s">
        <v>181</v>
      </c>
      <c r="AJ327" s="35">
        <v>48</v>
      </c>
      <c r="AK327" s="35">
        <v>20</v>
      </c>
      <c r="AL327" s="35">
        <v>2.4</v>
      </c>
      <c r="AM327" s="35" t="s">
        <v>182</v>
      </c>
      <c r="AN327" s="35">
        <v>40.8</v>
      </c>
      <c r="AO327" s="35">
        <v>17</v>
      </c>
      <c r="AP327" s="35">
        <v>2.4</v>
      </c>
      <c r="AQ327" s="35"/>
      <c r="AR327" s="35"/>
      <c r="AS327" s="35">
        <v>3</v>
      </c>
      <c r="AT327" s="36" t="e">
        <f>AR327+BANK IND10</f>
        <v>#NAME?</v>
      </c>
      <c r="AU327" s="35" t="s">
        <v>217</v>
      </c>
      <c r="AV327" s="35">
        <v>5</v>
      </c>
      <c r="AW327" s="35" t="s">
        <v>186</v>
      </c>
      <c r="AX327" s="35" t="s">
        <v>250</v>
      </c>
      <c r="AY327" s="37">
        <v>31700</v>
      </c>
      <c r="AZ327" s="36">
        <v>23</v>
      </c>
      <c r="BA327" s="36" t="e">
        <f>IF(AND(#REF!&gt;2000000,#REF!&lt;=6000000),1,IF(AND(#REF!&gt;1000000,#REF!&lt;=2000000),2,IF(AND(#REF!&gt;500000,#REF!&lt;=1000000),3,IF(AND(#REF!&gt;1,#REF!&lt;=500000),4,0))))</f>
        <v>#REF!</v>
      </c>
      <c r="BB327" s="36" t="e">
        <f>IF(AND(#REF!&gt;1,#REF!&lt;=3),1,IF(AND(#REF!&gt;3,#REF!&lt;=5),2,IF(AND(#REF!&gt;5,#REF!&lt;=7),3,4)))</f>
        <v>#REF!</v>
      </c>
      <c r="BC327" s="36">
        <f t="shared" si="35"/>
        <v>3</v>
      </c>
      <c r="BD327" s="36" t="e">
        <f t="shared" si="36"/>
        <v>#NAME?</v>
      </c>
      <c r="BE327" s="36">
        <f t="shared" si="37"/>
        <v>0</v>
      </c>
      <c r="BF327" s="36" t="e">
        <f>IF(AND(#REF!&gt;100000,#REF!&lt;=300000),1,IF(AND(#REF!&gt;=50000,#REF!&lt;=100000),2,IF(AND(#REF!&gt;1,#REF!&lt;50000),3,4)))</f>
        <v>#REF!</v>
      </c>
      <c r="BG327" s="36" t="e">
        <f>IF(AND(#REF!&gt;1,#REF!&lt;=500000),3,IF(AND(#REF!&gt;500000,#REF!&lt;=100000),2,IF(AND(#REF!&gt;100000,#REF!&lt;=600000),3,0)))</f>
        <v>#REF!</v>
      </c>
      <c r="BH327" s="36">
        <f t="shared" si="38"/>
        <v>5</v>
      </c>
      <c r="BI327" s="38"/>
    </row>
    <row r="328" spans="1:61" s="39" customFormat="1" ht="18" customHeight="1">
      <c r="A328" s="49">
        <v>320</v>
      </c>
      <c r="B328" s="50" t="s">
        <v>377</v>
      </c>
      <c r="C328" s="51">
        <v>107411453069</v>
      </c>
      <c r="D328" s="52" t="s">
        <v>197</v>
      </c>
      <c r="E328" s="50" t="s">
        <v>371</v>
      </c>
      <c r="F328" s="50" t="s">
        <v>1195</v>
      </c>
      <c r="G328" s="52" t="s">
        <v>809</v>
      </c>
      <c r="H328" s="60">
        <v>3.135064</v>
      </c>
      <c r="I328" s="44">
        <v>241.4</v>
      </c>
      <c r="J328" s="35">
        <v>77</v>
      </c>
      <c r="K328" s="35" t="s">
        <v>181</v>
      </c>
      <c r="L328" s="35">
        <v>61.4</v>
      </c>
      <c r="M328" s="35">
        <v>21</v>
      </c>
      <c r="N328" s="35">
        <v>2.92</v>
      </c>
      <c r="O328" s="35" t="s">
        <v>182</v>
      </c>
      <c r="P328" s="35">
        <v>63.2</v>
      </c>
      <c r="Q328" s="35">
        <v>22</v>
      </c>
      <c r="R328" s="35">
        <v>2.87</v>
      </c>
      <c r="S328" s="35" t="s">
        <v>214</v>
      </c>
      <c r="T328" s="35">
        <v>45</v>
      </c>
      <c r="U328" s="35">
        <v>12</v>
      </c>
      <c r="V328" s="35">
        <v>3.75</v>
      </c>
      <c r="W328" s="35" t="s">
        <v>183</v>
      </c>
      <c r="X328" s="35">
        <v>71.8</v>
      </c>
      <c r="Y328" s="35">
        <v>22</v>
      </c>
      <c r="Z328" s="35">
        <v>3.26</v>
      </c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>
        <v>1</v>
      </c>
      <c r="AT328" s="36" t="e">
        <f>AR328+BANK IND25</f>
        <v>#NAME?</v>
      </c>
      <c r="AU328" s="35" t="s">
        <v>193</v>
      </c>
      <c r="AV328" s="35">
        <v>2</v>
      </c>
      <c r="AW328" s="35" t="s">
        <v>186</v>
      </c>
      <c r="AX328" s="35" t="s">
        <v>250</v>
      </c>
      <c r="AY328" s="37">
        <v>32029</v>
      </c>
      <c r="AZ328" s="36">
        <v>22</v>
      </c>
      <c r="BA328" s="36" t="e">
        <f>IF(AND(#REF!&gt;2000000,#REF!&lt;=6000000),1,IF(AND(#REF!&gt;1000000,#REF!&lt;=2000000),2,IF(AND(#REF!&gt;500000,#REF!&lt;=1000000),3,IF(AND(#REF!&gt;1,#REF!&lt;=500000),4,0))))</f>
        <v>#REF!</v>
      </c>
      <c r="BB328" s="36" t="e">
        <f>IF(AND(#REF!&gt;1,#REF!&lt;=3),1,IF(AND(#REF!&gt;3,#REF!&lt;=5),2,IF(AND(#REF!&gt;5,#REF!&lt;=7),3,4)))</f>
        <v>#REF!</v>
      </c>
      <c r="BC328" s="36">
        <f t="shared" si="35"/>
        <v>3</v>
      </c>
      <c r="BD328" s="36" t="e">
        <f t="shared" si="36"/>
        <v>#NAME?</v>
      </c>
      <c r="BE328" s="36">
        <f t="shared" si="37"/>
        <v>0</v>
      </c>
      <c r="BF328" s="36" t="e">
        <f>IF(AND(#REF!&gt;100000,#REF!&lt;=300000),1,IF(AND(#REF!&gt;=50000,#REF!&lt;=100000),2,IF(AND(#REF!&gt;1,#REF!&lt;50000),3,4)))</f>
        <v>#REF!</v>
      </c>
      <c r="BG328" s="36" t="e">
        <f>IF(AND(#REF!&gt;1,#REF!&lt;=500000),3,IF(AND(#REF!&gt;500000,#REF!&lt;=100000),2,IF(AND(#REF!&gt;100000,#REF!&lt;=600000),3,0)))</f>
        <v>#REF!</v>
      </c>
      <c r="BH328" s="36">
        <f t="shared" si="38"/>
        <v>2</v>
      </c>
      <c r="BI328" s="38"/>
    </row>
    <row r="329" spans="1:61" s="39" customFormat="1" ht="18" customHeight="1">
      <c r="A329" s="49">
        <v>321</v>
      </c>
      <c r="B329" s="50" t="s">
        <v>378</v>
      </c>
      <c r="C329" s="51">
        <v>107411407418</v>
      </c>
      <c r="D329" s="52" t="s">
        <v>889</v>
      </c>
      <c r="E329" s="50" t="s">
        <v>371</v>
      </c>
      <c r="F329" s="50" t="s">
        <v>1195</v>
      </c>
      <c r="G329" s="52" t="s">
        <v>809</v>
      </c>
      <c r="H329" s="60">
        <v>3.088157</v>
      </c>
      <c r="I329" s="44">
        <v>234.7</v>
      </c>
      <c r="J329" s="35">
        <v>76</v>
      </c>
      <c r="K329" s="35" t="s">
        <v>181</v>
      </c>
      <c r="L329" s="35">
        <v>60.7</v>
      </c>
      <c r="M329" s="35">
        <v>22</v>
      </c>
      <c r="N329" s="35">
        <v>2.76</v>
      </c>
      <c r="O329" s="35" t="s">
        <v>182</v>
      </c>
      <c r="P329" s="35">
        <v>74.7</v>
      </c>
      <c r="Q329" s="35">
        <v>22</v>
      </c>
      <c r="R329" s="35">
        <v>3.4</v>
      </c>
      <c r="S329" s="35" t="s">
        <v>214</v>
      </c>
      <c r="T329" s="35">
        <v>32.4</v>
      </c>
      <c r="U329" s="35">
        <v>11</v>
      </c>
      <c r="V329" s="35">
        <v>2.95</v>
      </c>
      <c r="W329" s="35" t="s">
        <v>183</v>
      </c>
      <c r="X329" s="35">
        <v>66.9</v>
      </c>
      <c r="Y329" s="35">
        <v>21</v>
      </c>
      <c r="Z329" s="35">
        <v>3.19</v>
      </c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>
        <v>1</v>
      </c>
      <c r="AT329" s="36" t="e">
        <f>AR329+BANK IND26</f>
        <v>#NAME?</v>
      </c>
      <c r="AU329" s="35" t="s">
        <v>112</v>
      </c>
      <c r="AV329" s="35"/>
      <c r="AW329" s="35" t="s">
        <v>186</v>
      </c>
      <c r="AX329" s="35" t="s">
        <v>232</v>
      </c>
      <c r="AY329" s="37">
        <v>31945</v>
      </c>
      <c r="AZ329" s="36">
        <v>22</v>
      </c>
      <c r="BA329" s="36" t="e">
        <f>IF(AND(#REF!&gt;2000000,#REF!&lt;=6000000),1,IF(AND(#REF!&gt;1000000,#REF!&lt;=2000000),2,IF(AND(#REF!&gt;500000,#REF!&lt;=1000000),3,IF(AND(#REF!&gt;1,#REF!&lt;=500000),4,0))))</f>
        <v>#REF!</v>
      </c>
      <c r="BB329" s="36" t="e">
        <f>IF(AND(#REF!&gt;1,#REF!&lt;=3),1,IF(AND(#REF!&gt;3,#REF!&lt;=5),2,IF(AND(#REF!&gt;5,#REF!&lt;=7),3,4)))</f>
        <v>#REF!</v>
      </c>
      <c r="BC329" s="36">
        <f aca="true" t="shared" si="42" ref="BC329:BC392">IF(AND(H329&gt;2,H329&lt;=2.25),1,IF(AND(H329&gt;2.25,H329&lt;=2.75),2,IF(AND(H329&gt;2.75,H329&lt;=3.25),3,IF(AND(H329&gt;3.25,H329&lt;=4),4,0))))</f>
        <v>3</v>
      </c>
      <c r="BD329" s="36" t="e">
        <f aca="true" t="shared" si="43" ref="BD329:BD392">IF(AND(AT329&gt;=1,AT329&lt;=5),1,IF(AND(AT329&gt;5,AT329&lt;=10),2,IF(AND(AT329&gt;10,AT329&lt;=15),3,IF(AND(AT329&gt;15,AT329&lt;=20),4,0))))</f>
        <v>#NAME?</v>
      </c>
      <c r="BE329" s="36">
        <f aca="true" t="shared" si="44" ref="BE329:BE392">IF(AND(C329&gt;0,C329&lt;1),1,IF(AND(C329&gt;1,C329&lt;=2),2,IF(AND(C329&gt;2,C329&lt;=3),3,0)))</f>
        <v>0</v>
      </c>
      <c r="BF329" s="36" t="e">
        <f>IF(AND(#REF!&gt;100000,#REF!&lt;=300000),1,IF(AND(#REF!&gt;=50000,#REF!&lt;=100000),2,IF(AND(#REF!&gt;1,#REF!&lt;50000),3,4)))</f>
        <v>#REF!</v>
      </c>
      <c r="BG329" s="36" t="e">
        <f>IF(AND(#REF!&gt;1,#REF!&lt;=500000),3,IF(AND(#REF!&gt;500000,#REF!&lt;=100000),2,IF(AND(#REF!&gt;100000,#REF!&lt;=600000),3,0)))</f>
        <v>#REF!</v>
      </c>
      <c r="BH329" s="36">
        <f aca="true" t="shared" si="45" ref="BH329:BH392">IF(AND(AV329&gt;0,AV329&lt;=2),2,IF(AND(AV329&gt;2,AV329&lt;=5),5,0))</f>
        <v>0</v>
      </c>
      <c r="BI329" s="38"/>
    </row>
    <row r="330" spans="1:61" s="39" customFormat="1" ht="18" customHeight="1">
      <c r="A330" s="49">
        <v>322</v>
      </c>
      <c r="B330" s="50" t="s">
        <v>379</v>
      </c>
      <c r="C330" s="51">
        <v>105411481740</v>
      </c>
      <c r="D330" s="52" t="s">
        <v>889</v>
      </c>
      <c r="E330" s="50" t="s">
        <v>371</v>
      </c>
      <c r="F330" s="50" t="s">
        <v>1195</v>
      </c>
      <c r="G330" s="52" t="s">
        <v>811</v>
      </c>
      <c r="H330" s="60">
        <v>3.092052</v>
      </c>
      <c r="I330" s="44">
        <v>447</v>
      </c>
      <c r="J330" s="35">
        <v>151</v>
      </c>
      <c r="K330" s="35" t="s">
        <v>171</v>
      </c>
      <c r="L330" s="35" t="s">
        <v>854</v>
      </c>
      <c r="M330" s="35">
        <v>21</v>
      </c>
      <c r="N330" s="35" t="s">
        <v>246</v>
      </c>
      <c r="O330" s="35" t="s">
        <v>174</v>
      </c>
      <c r="P330" s="35" t="s">
        <v>843</v>
      </c>
      <c r="Q330" s="35">
        <v>22</v>
      </c>
      <c r="R330" s="35" t="s">
        <v>226</v>
      </c>
      <c r="S330" s="35" t="s">
        <v>154</v>
      </c>
      <c r="T330" s="35" t="s">
        <v>380</v>
      </c>
      <c r="U330" s="35">
        <v>11</v>
      </c>
      <c r="V330" s="35" t="s">
        <v>180</v>
      </c>
      <c r="W330" s="35" t="s">
        <v>176</v>
      </c>
      <c r="X330" s="35" t="s">
        <v>177</v>
      </c>
      <c r="Y330" s="35">
        <v>21</v>
      </c>
      <c r="Z330" s="35" t="s">
        <v>173</v>
      </c>
      <c r="AA330" s="35" t="s">
        <v>178</v>
      </c>
      <c r="AB330" s="35" t="s">
        <v>92</v>
      </c>
      <c r="AC330" s="35">
        <v>22</v>
      </c>
      <c r="AD330" s="35" t="s">
        <v>846</v>
      </c>
      <c r="AE330" s="35" t="s">
        <v>181</v>
      </c>
      <c r="AF330" s="35" t="s">
        <v>866</v>
      </c>
      <c r="AG330" s="35">
        <v>21</v>
      </c>
      <c r="AH330" s="35" t="s">
        <v>237</v>
      </c>
      <c r="AI330" s="35" t="s">
        <v>182</v>
      </c>
      <c r="AJ330" s="35" t="s">
        <v>381</v>
      </c>
      <c r="AK330" s="35">
        <v>11</v>
      </c>
      <c r="AL330" s="35" t="s">
        <v>382</v>
      </c>
      <c r="AM330" s="35" t="s">
        <v>183</v>
      </c>
      <c r="AN330" s="35" t="s">
        <v>383</v>
      </c>
      <c r="AO330" s="35">
        <v>22</v>
      </c>
      <c r="AP330" s="35" t="s">
        <v>559</v>
      </c>
      <c r="AQ330" s="35"/>
      <c r="AR330" s="35"/>
      <c r="AS330" s="35">
        <v>1</v>
      </c>
      <c r="AT330" s="36" t="e">
        <f>AR330+BANK IND11</f>
        <v>#NAME?</v>
      </c>
      <c r="AU330" s="35" t="s">
        <v>217</v>
      </c>
      <c r="AV330" s="35">
        <v>5</v>
      </c>
      <c r="AW330" s="35" t="s">
        <v>893</v>
      </c>
      <c r="AX330" s="35" t="s">
        <v>250</v>
      </c>
      <c r="AY330" s="37">
        <v>31839</v>
      </c>
      <c r="AZ330" s="36">
        <v>22</v>
      </c>
      <c r="BA330" s="36" t="e">
        <f>IF(AND(#REF!&gt;2000000,#REF!&lt;=6000000),1,IF(AND(#REF!&gt;1000000,#REF!&lt;=2000000),2,IF(AND(#REF!&gt;500000,#REF!&lt;=1000000),3,IF(AND(#REF!&gt;1,#REF!&lt;=500000),4,0))))</f>
        <v>#REF!</v>
      </c>
      <c r="BB330" s="36" t="e">
        <f>IF(AND(#REF!&gt;1,#REF!&lt;=3),1,IF(AND(#REF!&gt;3,#REF!&lt;=5),2,IF(AND(#REF!&gt;5,#REF!&lt;=7),3,4)))</f>
        <v>#REF!</v>
      </c>
      <c r="BC330" s="36">
        <f t="shared" si="42"/>
        <v>3</v>
      </c>
      <c r="BD330" s="36" t="e">
        <f t="shared" si="43"/>
        <v>#NAME?</v>
      </c>
      <c r="BE330" s="36">
        <f t="shared" si="44"/>
        <v>0</v>
      </c>
      <c r="BF330" s="36" t="e">
        <f>IF(AND(#REF!&gt;100000,#REF!&lt;=300000),1,IF(AND(#REF!&gt;=50000,#REF!&lt;=100000),2,IF(AND(#REF!&gt;1,#REF!&lt;50000),3,4)))</f>
        <v>#REF!</v>
      </c>
      <c r="BG330" s="36" t="e">
        <f>IF(AND(#REF!&gt;1,#REF!&lt;=500000),3,IF(AND(#REF!&gt;500000,#REF!&lt;=100000),2,IF(AND(#REF!&gt;100000,#REF!&lt;=600000),3,0)))</f>
        <v>#REF!</v>
      </c>
      <c r="BH330" s="36">
        <f t="shared" si="45"/>
        <v>5</v>
      </c>
      <c r="BI330" s="38"/>
    </row>
    <row r="331" spans="1:61" s="39" customFormat="1" ht="18" customHeight="1">
      <c r="A331" s="49">
        <v>323</v>
      </c>
      <c r="B331" s="50" t="s">
        <v>384</v>
      </c>
      <c r="C331" s="51">
        <v>107412411195</v>
      </c>
      <c r="D331" s="52" t="s">
        <v>197</v>
      </c>
      <c r="E331" s="50" t="s">
        <v>371</v>
      </c>
      <c r="F331" s="50" t="s">
        <v>1125</v>
      </c>
      <c r="G331" s="52" t="s">
        <v>809</v>
      </c>
      <c r="H331" s="60">
        <v>3.296875</v>
      </c>
      <c r="I331" s="44">
        <v>211</v>
      </c>
      <c r="J331" s="35">
        <v>64</v>
      </c>
      <c r="K331" s="35" t="s">
        <v>181</v>
      </c>
      <c r="L331" s="35">
        <v>75</v>
      </c>
      <c r="M331" s="35">
        <v>22</v>
      </c>
      <c r="N331" s="35">
        <v>3.41</v>
      </c>
      <c r="O331" s="35" t="s">
        <v>182</v>
      </c>
      <c r="P331" s="35">
        <v>73.7</v>
      </c>
      <c r="Q331" s="35">
        <v>21</v>
      </c>
      <c r="R331" s="35">
        <v>3.51</v>
      </c>
      <c r="S331" s="35" t="s">
        <v>183</v>
      </c>
      <c r="T331" s="35">
        <v>62.3</v>
      </c>
      <c r="U331" s="35">
        <v>21</v>
      </c>
      <c r="V331" s="35">
        <v>2.97</v>
      </c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>
        <v>1</v>
      </c>
      <c r="AT331" s="36">
        <f aca="true" t="shared" si="46" ref="AT331:AT362">AR331+AS331</f>
        <v>1</v>
      </c>
      <c r="AU331" s="35" t="s">
        <v>193</v>
      </c>
      <c r="AV331" s="35">
        <v>2</v>
      </c>
      <c r="AW331" s="35" t="s">
        <v>186</v>
      </c>
      <c r="AX331" s="35" t="s">
        <v>1046</v>
      </c>
      <c r="AY331" s="37">
        <v>32291</v>
      </c>
      <c r="AZ331" s="36">
        <v>21</v>
      </c>
      <c r="BA331" s="36" t="e">
        <f>IF(AND(#REF!&gt;2000000,#REF!&lt;=6000000),1,IF(AND(#REF!&gt;1000000,#REF!&lt;=2000000),2,IF(AND(#REF!&gt;500000,#REF!&lt;=1000000),3,IF(AND(#REF!&gt;1,#REF!&lt;=500000),4,0))))</f>
        <v>#REF!</v>
      </c>
      <c r="BB331" s="36" t="e">
        <f>IF(AND(#REF!&gt;1,#REF!&lt;=3),1,IF(AND(#REF!&gt;3,#REF!&lt;=5),2,IF(AND(#REF!&gt;5,#REF!&lt;=7),3,4)))</f>
        <v>#REF!</v>
      </c>
      <c r="BC331" s="36">
        <f t="shared" si="42"/>
        <v>4</v>
      </c>
      <c r="BD331" s="36">
        <f t="shared" si="43"/>
        <v>1</v>
      </c>
      <c r="BE331" s="36">
        <f t="shared" si="44"/>
        <v>0</v>
      </c>
      <c r="BF331" s="36" t="e">
        <f>IF(AND(#REF!&gt;100000,#REF!&lt;=300000),1,IF(AND(#REF!&gt;=50000,#REF!&lt;=100000),2,IF(AND(#REF!&gt;1,#REF!&lt;50000),3,4)))</f>
        <v>#REF!</v>
      </c>
      <c r="BG331" s="36" t="e">
        <f>IF(AND(#REF!&gt;1,#REF!&lt;=500000),3,IF(AND(#REF!&gt;500000,#REF!&lt;=100000),2,IF(AND(#REF!&gt;100000,#REF!&lt;=600000),3,0)))</f>
        <v>#REF!</v>
      </c>
      <c r="BH331" s="36">
        <f t="shared" si="45"/>
        <v>2</v>
      </c>
      <c r="BI331" s="38"/>
    </row>
    <row r="332" spans="1:61" s="39" customFormat="1" ht="18" customHeight="1">
      <c r="A332" s="49">
        <v>324</v>
      </c>
      <c r="B332" s="50" t="s">
        <v>385</v>
      </c>
      <c r="C332" s="51">
        <v>108412411214</v>
      </c>
      <c r="D332" s="52" t="s">
        <v>889</v>
      </c>
      <c r="E332" s="50" t="s">
        <v>371</v>
      </c>
      <c r="F332" s="50" t="s">
        <v>1125</v>
      </c>
      <c r="G332" s="52" t="s">
        <v>808</v>
      </c>
      <c r="H332" s="60">
        <v>3.35</v>
      </c>
      <c r="I332" s="44"/>
      <c r="J332" s="35">
        <v>0</v>
      </c>
      <c r="K332" s="35"/>
      <c r="L332" s="35"/>
      <c r="M332" s="35">
        <v>0</v>
      </c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>
        <v>3</v>
      </c>
      <c r="AT332" s="36">
        <f t="shared" si="46"/>
        <v>3</v>
      </c>
      <c r="AU332" s="35" t="s">
        <v>215</v>
      </c>
      <c r="AV332" s="35">
        <v>2</v>
      </c>
      <c r="AW332" s="35" t="s">
        <v>186</v>
      </c>
      <c r="AX332" s="35" t="s">
        <v>835</v>
      </c>
      <c r="AY332" s="37">
        <v>32022</v>
      </c>
      <c r="AZ332" s="36">
        <v>22</v>
      </c>
      <c r="BA332" s="36" t="e">
        <f>IF(AND(#REF!&gt;2000000,#REF!&lt;=6000000),1,IF(AND(#REF!&gt;1000000,#REF!&lt;=2000000),2,IF(AND(#REF!&gt;500000,#REF!&lt;=1000000),3,IF(AND(#REF!&gt;1,#REF!&lt;=500000),4,0))))</f>
        <v>#REF!</v>
      </c>
      <c r="BB332" s="36" t="e">
        <f>IF(AND(#REF!&gt;1,#REF!&lt;=3),1,IF(AND(#REF!&gt;3,#REF!&lt;=5),2,IF(AND(#REF!&gt;5,#REF!&lt;=7),3,4)))</f>
        <v>#REF!</v>
      </c>
      <c r="BC332" s="36">
        <f t="shared" si="42"/>
        <v>4</v>
      </c>
      <c r="BD332" s="36">
        <f t="shared" si="43"/>
        <v>1</v>
      </c>
      <c r="BE332" s="36">
        <f t="shared" si="44"/>
        <v>0</v>
      </c>
      <c r="BF332" s="36" t="e">
        <f>IF(AND(#REF!&gt;100000,#REF!&lt;=300000),1,IF(AND(#REF!&gt;=50000,#REF!&lt;=100000),2,IF(AND(#REF!&gt;1,#REF!&lt;50000),3,4)))</f>
        <v>#REF!</v>
      </c>
      <c r="BG332" s="36" t="e">
        <f>IF(AND(#REF!&gt;1,#REF!&lt;=500000),3,IF(AND(#REF!&gt;500000,#REF!&lt;=100000),2,IF(AND(#REF!&gt;100000,#REF!&lt;=600000),3,0)))</f>
        <v>#REF!</v>
      </c>
      <c r="BH332" s="36">
        <f t="shared" si="45"/>
        <v>2</v>
      </c>
      <c r="BI332" s="38"/>
    </row>
    <row r="333" spans="1:61" s="39" customFormat="1" ht="18" customHeight="1">
      <c r="A333" s="49">
        <v>325</v>
      </c>
      <c r="B333" s="50" t="s">
        <v>386</v>
      </c>
      <c r="C333" s="51">
        <v>108412417843</v>
      </c>
      <c r="D333" s="52" t="s">
        <v>197</v>
      </c>
      <c r="E333" s="50" t="s">
        <v>371</v>
      </c>
      <c r="F333" s="50" t="s">
        <v>1125</v>
      </c>
      <c r="G333" s="52" t="s">
        <v>808</v>
      </c>
      <c r="H333" s="60">
        <v>3.8</v>
      </c>
      <c r="I333" s="44"/>
      <c r="J333" s="35">
        <v>0</v>
      </c>
      <c r="K333" s="35"/>
      <c r="L333" s="35"/>
      <c r="M333" s="35">
        <v>0</v>
      </c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>
        <v>3</v>
      </c>
      <c r="AT333" s="36">
        <f t="shared" si="46"/>
        <v>3</v>
      </c>
      <c r="AU333" s="35" t="s">
        <v>193</v>
      </c>
      <c r="AV333" s="35">
        <v>2</v>
      </c>
      <c r="AW333" s="35" t="s">
        <v>186</v>
      </c>
      <c r="AX333" s="35" t="s">
        <v>891</v>
      </c>
      <c r="AY333" s="37">
        <v>32195</v>
      </c>
      <c r="AZ333" s="36">
        <v>21</v>
      </c>
      <c r="BA333" s="36" t="e">
        <f>IF(AND(#REF!&gt;2000000,#REF!&lt;=6000000),1,IF(AND(#REF!&gt;1000000,#REF!&lt;=2000000),2,IF(AND(#REF!&gt;500000,#REF!&lt;=1000000),3,IF(AND(#REF!&gt;1,#REF!&lt;=500000),4,0))))</f>
        <v>#REF!</v>
      </c>
      <c r="BB333" s="36" t="e">
        <f>IF(AND(#REF!&gt;1,#REF!&lt;=3),1,IF(AND(#REF!&gt;3,#REF!&lt;=5),2,IF(AND(#REF!&gt;5,#REF!&lt;=7),3,4)))</f>
        <v>#REF!</v>
      </c>
      <c r="BC333" s="36">
        <f t="shared" si="42"/>
        <v>4</v>
      </c>
      <c r="BD333" s="36">
        <f t="shared" si="43"/>
        <v>1</v>
      </c>
      <c r="BE333" s="36">
        <f t="shared" si="44"/>
        <v>0</v>
      </c>
      <c r="BF333" s="36" t="e">
        <f>IF(AND(#REF!&gt;100000,#REF!&lt;=300000),1,IF(AND(#REF!&gt;=50000,#REF!&lt;=100000),2,IF(AND(#REF!&gt;1,#REF!&lt;50000),3,4)))</f>
        <v>#REF!</v>
      </c>
      <c r="BG333" s="36" t="e">
        <f>IF(AND(#REF!&gt;1,#REF!&lt;=500000),3,IF(AND(#REF!&gt;500000,#REF!&lt;=100000),2,IF(AND(#REF!&gt;100000,#REF!&lt;=600000),3,0)))</f>
        <v>#REF!</v>
      </c>
      <c r="BH333" s="36">
        <f t="shared" si="45"/>
        <v>2</v>
      </c>
      <c r="BI333" s="38"/>
    </row>
    <row r="334" spans="1:61" s="39" customFormat="1" ht="18" customHeight="1">
      <c r="A334" s="49">
        <v>326</v>
      </c>
      <c r="B334" s="50" t="s">
        <v>387</v>
      </c>
      <c r="C334" s="51">
        <v>106412403896</v>
      </c>
      <c r="D334" s="52" t="s">
        <v>889</v>
      </c>
      <c r="E334" s="50" t="s">
        <v>371</v>
      </c>
      <c r="F334" s="50" t="s">
        <v>1125</v>
      </c>
      <c r="G334" s="52" t="s">
        <v>810</v>
      </c>
      <c r="H334" s="60">
        <v>2.988495</v>
      </c>
      <c r="I334" s="44">
        <v>337.7</v>
      </c>
      <c r="J334" s="35">
        <v>113</v>
      </c>
      <c r="K334" s="35" t="s">
        <v>176</v>
      </c>
      <c r="L334" s="35">
        <v>63.9</v>
      </c>
      <c r="M334" s="35">
        <v>23</v>
      </c>
      <c r="N334" s="35">
        <v>2.78</v>
      </c>
      <c r="O334" s="35" t="s">
        <v>178</v>
      </c>
      <c r="P334" s="35">
        <v>67.8</v>
      </c>
      <c r="Q334" s="35">
        <v>21</v>
      </c>
      <c r="R334" s="35">
        <v>3.23</v>
      </c>
      <c r="S334" s="35" t="s">
        <v>930</v>
      </c>
      <c r="T334" s="35">
        <v>6.9</v>
      </c>
      <c r="U334" s="35">
        <v>3</v>
      </c>
      <c r="V334" s="35">
        <v>2.3</v>
      </c>
      <c r="W334" s="35" t="s">
        <v>181</v>
      </c>
      <c r="X334" s="35">
        <v>71.2</v>
      </c>
      <c r="Y334" s="35">
        <v>22</v>
      </c>
      <c r="Z334" s="35">
        <v>3.24</v>
      </c>
      <c r="AA334" s="35" t="s">
        <v>182</v>
      </c>
      <c r="AB334" s="35">
        <v>58.3</v>
      </c>
      <c r="AC334" s="35">
        <v>22</v>
      </c>
      <c r="AD334" s="35">
        <v>2.65</v>
      </c>
      <c r="AE334" s="35" t="s">
        <v>183</v>
      </c>
      <c r="AF334" s="35">
        <v>69.6</v>
      </c>
      <c r="AG334" s="35">
        <v>22</v>
      </c>
      <c r="AH334" s="35">
        <v>3.16</v>
      </c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>
        <v>1</v>
      </c>
      <c r="AT334" s="36">
        <f t="shared" si="46"/>
        <v>1</v>
      </c>
      <c r="AU334" s="35" t="s">
        <v>193</v>
      </c>
      <c r="AV334" s="35">
        <v>2</v>
      </c>
      <c r="AW334" s="35" t="s">
        <v>186</v>
      </c>
      <c r="AX334" s="35" t="s">
        <v>194</v>
      </c>
      <c r="AY334" s="37">
        <v>32274</v>
      </c>
      <c r="AZ334" s="36">
        <v>21</v>
      </c>
      <c r="BA334" s="36" t="e">
        <f>IF(AND(#REF!&gt;2000000,#REF!&lt;=6000000),1,IF(AND(#REF!&gt;1000000,#REF!&lt;=2000000),2,IF(AND(#REF!&gt;500000,#REF!&lt;=1000000),3,IF(AND(#REF!&gt;1,#REF!&lt;=500000),4,0))))</f>
        <v>#REF!</v>
      </c>
      <c r="BB334" s="36" t="e">
        <f>IF(AND(#REF!&gt;1,#REF!&lt;=3),1,IF(AND(#REF!&gt;3,#REF!&lt;=5),2,IF(AND(#REF!&gt;5,#REF!&lt;=7),3,4)))</f>
        <v>#REF!</v>
      </c>
      <c r="BC334" s="36">
        <f t="shared" si="42"/>
        <v>3</v>
      </c>
      <c r="BD334" s="36">
        <f t="shared" si="43"/>
        <v>1</v>
      </c>
      <c r="BE334" s="36">
        <f t="shared" si="44"/>
        <v>0</v>
      </c>
      <c r="BF334" s="36" t="e">
        <f>IF(AND(#REF!&gt;100000,#REF!&lt;=300000),1,IF(AND(#REF!&gt;=50000,#REF!&lt;=100000),2,IF(AND(#REF!&gt;1,#REF!&lt;50000),3,4)))</f>
        <v>#REF!</v>
      </c>
      <c r="BG334" s="36" t="e">
        <f>IF(AND(#REF!&gt;1,#REF!&lt;=500000),3,IF(AND(#REF!&gt;500000,#REF!&lt;=100000),2,IF(AND(#REF!&gt;100000,#REF!&lt;=600000),3,0)))</f>
        <v>#REF!</v>
      </c>
      <c r="BH334" s="36">
        <f t="shared" si="45"/>
        <v>2</v>
      </c>
      <c r="BI334" s="38"/>
    </row>
    <row r="335" spans="1:61" s="39" customFormat="1" ht="18" customHeight="1">
      <c r="A335" s="49">
        <v>327</v>
      </c>
      <c r="B335" s="50" t="s">
        <v>388</v>
      </c>
      <c r="C335" s="51">
        <v>108412417847</v>
      </c>
      <c r="D335" s="52" t="s">
        <v>889</v>
      </c>
      <c r="E335" s="50" t="s">
        <v>371</v>
      </c>
      <c r="F335" s="50" t="s">
        <v>1125</v>
      </c>
      <c r="G335" s="52" t="s">
        <v>808</v>
      </c>
      <c r="H335" s="60">
        <v>3.668181</v>
      </c>
      <c r="I335" s="44"/>
      <c r="J335" s="35">
        <v>0</v>
      </c>
      <c r="K335" s="35"/>
      <c r="L335" s="35"/>
      <c r="M335" s="35">
        <v>0</v>
      </c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>
        <v>4</v>
      </c>
      <c r="AT335" s="36">
        <f t="shared" si="46"/>
        <v>4</v>
      </c>
      <c r="AU335" s="35" t="s">
        <v>249</v>
      </c>
      <c r="AV335" s="35">
        <v>2</v>
      </c>
      <c r="AW335" s="35" t="s">
        <v>186</v>
      </c>
      <c r="AX335" s="35" t="s">
        <v>524</v>
      </c>
      <c r="AY335" s="37">
        <v>32032</v>
      </c>
      <c r="AZ335" s="36">
        <v>22</v>
      </c>
      <c r="BA335" s="36" t="e">
        <f>IF(AND(#REF!&gt;2000000,#REF!&lt;=6000000),1,IF(AND(#REF!&gt;1000000,#REF!&lt;=2000000),2,IF(AND(#REF!&gt;500000,#REF!&lt;=1000000),3,IF(AND(#REF!&gt;1,#REF!&lt;=500000),4,0))))</f>
        <v>#REF!</v>
      </c>
      <c r="BB335" s="36" t="e">
        <f>IF(AND(#REF!&gt;1,#REF!&lt;=3),1,IF(AND(#REF!&gt;3,#REF!&lt;=5),2,IF(AND(#REF!&gt;5,#REF!&lt;=7),3,4)))</f>
        <v>#REF!</v>
      </c>
      <c r="BC335" s="36">
        <f t="shared" si="42"/>
        <v>4</v>
      </c>
      <c r="BD335" s="36">
        <f t="shared" si="43"/>
        <v>1</v>
      </c>
      <c r="BE335" s="36">
        <f t="shared" si="44"/>
        <v>0</v>
      </c>
      <c r="BF335" s="36" t="e">
        <f>IF(AND(#REF!&gt;100000,#REF!&lt;=300000),1,IF(AND(#REF!&gt;=50000,#REF!&lt;=100000),2,IF(AND(#REF!&gt;1,#REF!&lt;50000),3,4)))</f>
        <v>#REF!</v>
      </c>
      <c r="BG335" s="36" t="e">
        <f>IF(AND(#REF!&gt;1,#REF!&lt;=500000),3,IF(AND(#REF!&gt;500000,#REF!&lt;=100000),2,IF(AND(#REF!&gt;100000,#REF!&lt;=600000),3,0)))</f>
        <v>#REF!</v>
      </c>
      <c r="BH335" s="36">
        <f t="shared" si="45"/>
        <v>2</v>
      </c>
      <c r="BI335" s="38"/>
    </row>
    <row r="336" spans="1:61" s="39" customFormat="1" ht="18" customHeight="1">
      <c r="A336" s="49">
        <v>328</v>
      </c>
      <c r="B336" s="50" t="s">
        <v>389</v>
      </c>
      <c r="C336" s="51">
        <v>106412403865</v>
      </c>
      <c r="D336" s="52" t="s">
        <v>889</v>
      </c>
      <c r="E336" s="50" t="s">
        <v>371</v>
      </c>
      <c r="F336" s="50" t="s">
        <v>1125</v>
      </c>
      <c r="G336" s="52" t="s">
        <v>810</v>
      </c>
      <c r="H336" s="60">
        <v>3.018548</v>
      </c>
      <c r="I336" s="44">
        <v>374.3</v>
      </c>
      <c r="J336" s="35">
        <v>124</v>
      </c>
      <c r="K336" s="35" t="s">
        <v>176</v>
      </c>
      <c r="L336" s="35">
        <v>61.2</v>
      </c>
      <c r="M336" s="35">
        <v>23</v>
      </c>
      <c r="N336" s="35">
        <v>2.66</v>
      </c>
      <c r="O336" s="35" t="s">
        <v>178</v>
      </c>
      <c r="P336" s="35">
        <v>64.7</v>
      </c>
      <c r="Q336" s="35">
        <v>21</v>
      </c>
      <c r="R336" s="35">
        <v>3.08</v>
      </c>
      <c r="S336" s="35" t="s">
        <v>930</v>
      </c>
      <c r="T336" s="35">
        <v>29.7</v>
      </c>
      <c r="U336" s="35">
        <v>8</v>
      </c>
      <c r="V336" s="35">
        <v>3.71</v>
      </c>
      <c r="W336" s="35" t="s">
        <v>181</v>
      </c>
      <c r="X336" s="35">
        <v>70.9</v>
      </c>
      <c r="Y336" s="35">
        <v>22</v>
      </c>
      <c r="Z336" s="35">
        <v>3.22</v>
      </c>
      <c r="AA336" s="35" t="s">
        <v>182</v>
      </c>
      <c r="AB336" s="35">
        <v>63.5</v>
      </c>
      <c r="AC336" s="35">
        <v>22</v>
      </c>
      <c r="AD336" s="35">
        <v>2.89</v>
      </c>
      <c r="AE336" s="35" t="s">
        <v>214</v>
      </c>
      <c r="AF336" s="35">
        <v>21</v>
      </c>
      <c r="AG336" s="35">
        <v>6</v>
      </c>
      <c r="AH336" s="35">
        <v>3.5</v>
      </c>
      <c r="AI336" s="35" t="s">
        <v>183</v>
      </c>
      <c r="AJ336" s="35">
        <v>63.3</v>
      </c>
      <c r="AK336" s="35">
        <v>22</v>
      </c>
      <c r="AL336" s="35">
        <v>2.88</v>
      </c>
      <c r="AM336" s="35"/>
      <c r="AN336" s="35"/>
      <c r="AO336" s="35"/>
      <c r="AP336" s="35"/>
      <c r="AQ336" s="35"/>
      <c r="AR336" s="35"/>
      <c r="AS336" s="35">
        <v>1</v>
      </c>
      <c r="AT336" s="36">
        <f t="shared" si="46"/>
        <v>1</v>
      </c>
      <c r="AU336" s="35" t="s">
        <v>112</v>
      </c>
      <c r="AV336" s="35"/>
      <c r="AW336" s="35" t="s">
        <v>186</v>
      </c>
      <c r="AX336" s="35" t="s">
        <v>835</v>
      </c>
      <c r="AY336" s="37">
        <v>31205</v>
      </c>
      <c r="AZ336" s="36">
        <v>24</v>
      </c>
      <c r="BA336" s="36" t="e">
        <f>IF(AND(#REF!&gt;2000000,#REF!&lt;=6000000),1,IF(AND(#REF!&gt;1000000,#REF!&lt;=2000000),2,IF(AND(#REF!&gt;500000,#REF!&lt;=1000000),3,IF(AND(#REF!&gt;1,#REF!&lt;=500000),4,0))))</f>
        <v>#REF!</v>
      </c>
      <c r="BB336" s="36" t="e">
        <f>IF(AND(#REF!&gt;1,#REF!&lt;=3),1,IF(AND(#REF!&gt;3,#REF!&lt;=5),2,IF(AND(#REF!&gt;5,#REF!&lt;=7),3,4)))</f>
        <v>#REF!</v>
      </c>
      <c r="BC336" s="36">
        <f t="shared" si="42"/>
        <v>3</v>
      </c>
      <c r="BD336" s="36">
        <f t="shared" si="43"/>
        <v>1</v>
      </c>
      <c r="BE336" s="36">
        <f t="shared" si="44"/>
        <v>0</v>
      </c>
      <c r="BF336" s="36" t="e">
        <f>IF(AND(#REF!&gt;100000,#REF!&lt;=300000),1,IF(AND(#REF!&gt;=50000,#REF!&lt;=100000),2,IF(AND(#REF!&gt;1,#REF!&lt;50000),3,4)))</f>
        <v>#REF!</v>
      </c>
      <c r="BG336" s="36" t="e">
        <f>IF(AND(#REF!&gt;1,#REF!&lt;=500000),3,IF(AND(#REF!&gt;500000,#REF!&lt;=100000),2,IF(AND(#REF!&gt;100000,#REF!&lt;=600000),3,0)))</f>
        <v>#REF!</v>
      </c>
      <c r="BH336" s="36">
        <f t="shared" si="45"/>
        <v>0</v>
      </c>
      <c r="BI336" s="38"/>
    </row>
    <row r="337" spans="1:61" s="39" customFormat="1" ht="18" customHeight="1">
      <c r="A337" s="49">
        <v>329</v>
      </c>
      <c r="B337" s="50" t="s">
        <v>390</v>
      </c>
      <c r="C337" s="51">
        <v>308413418220</v>
      </c>
      <c r="D337" s="52" t="s">
        <v>197</v>
      </c>
      <c r="E337" s="50" t="s">
        <v>371</v>
      </c>
      <c r="F337" s="50" t="s">
        <v>1126</v>
      </c>
      <c r="G337" s="52" t="s">
        <v>808</v>
      </c>
      <c r="H337" s="60">
        <v>3.104545</v>
      </c>
      <c r="I337" s="44"/>
      <c r="J337" s="35">
        <v>0</v>
      </c>
      <c r="K337" s="35"/>
      <c r="L337" s="35"/>
      <c r="M337" s="35">
        <v>0</v>
      </c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>
        <v>1</v>
      </c>
      <c r="AT337" s="36">
        <f t="shared" si="46"/>
        <v>1</v>
      </c>
      <c r="AU337" s="35" t="s">
        <v>249</v>
      </c>
      <c r="AV337" s="35">
        <v>2</v>
      </c>
      <c r="AW337" s="35" t="s">
        <v>186</v>
      </c>
      <c r="AX337" s="35" t="s">
        <v>219</v>
      </c>
      <c r="AY337" s="37">
        <v>32752</v>
      </c>
      <c r="AZ337" s="36">
        <v>20</v>
      </c>
      <c r="BA337" s="36" t="e">
        <f>IF(AND(#REF!&gt;2000000,#REF!&lt;=6000000),1,IF(AND(#REF!&gt;1000000,#REF!&lt;=2000000),2,IF(AND(#REF!&gt;500000,#REF!&lt;=1000000),3,IF(AND(#REF!&gt;1,#REF!&lt;=500000),4,0))))</f>
        <v>#REF!</v>
      </c>
      <c r="BB337" s="36" t="e">
        <f>IF(AND(#REF!&gt;1,#REF!&lt;=3),1,IF(AND(#REF!&gt;3,#REF!&lt;=5),2,IF(AND(#REF!&gt;5,#REF!&lt;=7),3,4)))</f>
        <v>#REF!</v>
      </c>
      <c r="BC337" s="36">
        <f t="shared" si="42"/>
        <v>3</v>
      </c>
      <c r="BD337" s="36">
        <f t="shared" si="43"/>
        <v>1</v>
      </c>
      <c r="BE337" s="36">
        <f t="shared" si="44"/>
        <v>0</v>
      </c>
      <c r="BF337" s="36" t="e">
        <f>IF(AND(#REF!&gt;100000,#REF!&lt;=300000),1,IF(AND(#REF!&gt;=50000,#REF!&lt;=100000),2,IF(AND(#REF!&gt;1,#REF!&lt;50000),3,4)))</f>
        <v>#REF!</v>
      </c>
      <c r="BG337" s="36" t="e">
        <f>IF(AND(#REF!&gt;1,#REF!&lt;=500000),3,IF(AND(#REF!&gt;500000,#REF!&lt;=100000),2,IF(AND(#REF!&gt;100000,#REF!&lt;=600000),3,0)))</f>
        <v>#REF!</v>
      </c>
      <c r="BH337" s="36">
        <f t="shared" si="45"/>
        <v>2</v>
      </c>
      <c r="BI337" s="38"/>
    </row>
    <row r="338" spans="1:61" s="39" customFormat="1" ht="18" customHeight="1">
      <c r="A338" s="49">
        <v>330</v>
      </c>
      <c r="B338" s="50" t="s">
        <v>391</v>
      </c>
      <c r="C338" s="51">
        <v>307413411404</v>
      </c>
      <c r="D338" s="52" t="s">
        <v>197</v>
      </c>
      <c r="E338" s="50" t="s">
        <v>371</v>
      </c>
      <c r="F338" s="50" t="s">
        <v>1126</v>
      </c>
      <c r="G338" s="52" t="s">
        <v>809</v>
      </c>
      <c r="H338" s="60">
        <v>3.143421</v>
      </c>
      <c r="I338" s="44">
        <v>238.9</v>
      </c>
      <c r="J338" s="35">
        <v>76</v>
      </c>
      <c r="K338" s="35" t="s">
        <v>181</v>
      </c>
      <c r="L338" s="35">
        <v>69.4</v>
      </c>
      <c r="M338" s="35">
        <v>21</v>
      </c>
      <c r="N338" s="35">
        <v>3.3</v>
      </c>
      <c r="O338" s="35" t="s">
        <v>182</v>
      </c>
      <c r="P338" s="35">
        <v>65.1</v>
      </c>
      <c r="Q338" s="35">
        <v>22</v>
      </c>
      <c r="R338" s="35">
        <v>2.96</v>
      </c>
      <c r="S338" s="35" t="s">
        <v>214</v>
      </c>
      <c r="T338" s="35">
        <v>41.1</v>
      </c>
      <c r="U338" s="35">
        <v>12</v>
      </c>
      <c r="V338" s="35">
        <v>3.43</v>
      </c>
      <c r="W338" s="35" t="s">
        <v>183</v>
      </c>
      <c r="X338" s="35">
        <v>63.3</v>
      </c>
      <c r="Y338" s="35">
        <v>21</v>
      </c>
      <c r="Z338" s="35">
        <v>3.01</v>
      </c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>
        <v>1</v>
      </c>
      <c r="AT338" s="36">
        <f t="shared" si="46"/>
        <v>1</v>
      </c>
      <c r="AU338" s="35" t="s">
        <v>217</v>
      </c>
      <c r="AV338" s="35">
        <v>5</v>
      </c>
      <c r="AW338" s="35" t="s">
        <v>186</v>
      </c>
      <c r="AX338" s="35" t="s">
        <v>520</v>
      </c>
      <c r="AY338" s="37">
        <v>32366</v>
      </c>
      <c r="AZ338" s="36">
        <v>21</v>
      </c>
      <c r="BA338" s="36" t="e">
        <f>IF(AND(#REF!&gt;2000000,#REF!&lt;=6000000),1,IF(AND(#REF!&gt;1000000,#REF!&lt;=2000000),2,IF(AND(#REF!&gt;500000,#REF!&lt;=1000000),3,IF(AND(#REF!&gt;1,#REF!&lt;=500000),4,0))))</f>
        <v>#REF!</v>
      </c>
      <c r="BB338" s="36" t="e">
        <f>IF(AND(#REF!&gt;1,#REF!&lt;=3),1,IF(AND(#REF!&gt;3,#REF!&lt;=5),2,IF(AND(#REF!&gt;5,#REF!&lt;=7),3,4)))</f>
        <v>#REF!</v>
      </c>
      <c r="BC338" s="36">
        <f t="shared" si="42"/>
        <v>3</v>
      </c>
      <c r="BD338" s="36">
        <f t="shared" si="43"/>
        <v>1</v>
      </c>
      <c r="BE338" s="36">
        <f t="shared" si="44"/>
        <v>0</v>
      </c>
      <c r="BF338" s="36" t="e">
        <f>IF(AND(#REF!&gt;100000,#REF!&lt;=300000),1,IF(AND(#REF!&gt;=50000,#REF!&lt;=100000),2,IF(AND(#REF!&gt;1,#REF!&lt;50000),3,4)))</f>
        <v>#REF!</v>
      </c>
      <c r="BG338" s="36" t="e">
        <f>IF(AND(#REF!&gt;1,#REF!&lt;=500000),3,IF(AND(#REF!&gt;500000,#REF!&lt;=100000),2,IF(AND(#REF!&gt;100000,#REF!&lt;=600000),3,0)))</f>
        <v>#REF!</v>
      </c>
      <c r="BH338" s="36">
        <f t="shared" si="45"/>
        <v>5</v>
      </c>
      <c r="BI338" s="38"/>
    </row>
    <row r="339" spans="1:61" s="39" customFormat="1" ht="18" customHeight="1">
      <c r="A339" s="49">
        <v>331</v>
      </c>
      <c r="B339" s="50" t="s">
        <v>392</v>
      </c>
      <c r="C339" s="51">
        <v>307413411399</v>
      </c>
      <c r="D339" s="52" t="s">
        <v>889</v>
      </c>
      <c r="E339" s="50" t="s">
        <v>371</v>
      </c>
      <c r="F339" s="50" t="s">
        <v>1126</v>
      </c>
      <c r="G339" s="52" t="s">
        <v>809</v>
      </c>
      <c r="H339" s="60">
        <v>3.242105</v>
      </c>
      <c r="I339" s="44">
        <v>246.4</v>
      </c>
      <c r="J339" s="35">
        <v>76</v>
      </c>
      <c r="K339" s="35" t="s">
        <v>181</v>
      </c>
      <c r="L339" s="35">
        <v>71.3</v>
      </c>
      <c r="M339" s="35">
        <v>21</v>
      </c>
      <c r="N339" s="35">
        <v>3.4</v>
      </c>
      <c r="O339" s="35" t="s">
        <v>182</v>
      </c>
      <c r="P339" s="35">
        <v>63.8</v>
      </c>
      <c r="Q339" s="35">
        <v>22</v>
      </c>
      <c r="R339" s="35">
        <v>2.9</v>
      </c>
      <c r="S339" s="35" t="s">
        <v>214</v>
      </c>
      <c r="T339" s="35">
        <v>39</v>
      </c>
      <c r="U339" s="35">
        <v>12</v>
      </c>
      <c r="V339" s="35">
        <v>3.25</v>
      </c>
      <c r="W339" s="35" t="s">
        <v>183</v>
      </c>
      <c r="X339" s="35">
        <v>72.3</v>
      </c>
      <c r="Y339" s="35">
        <v>21</v>
      </c>
      <c r="Z339" s="35">
        <v>3.44</v>
      </c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>
        <v>2</v>
      </c>
      <c r="AT339" s="36">
        <f t="shared" si="46"/>
        <v>2</v>
      </c>
      <c r="AU339" s="35" t="s">
        <v>185</v>
      </c>
      <c r="AV339" s="35">
        <v>5</v>
      </c>
      <c r="AW339" s="35" t="s">
        <v>186</v>
      </c>
      <c r="AX339" s="35" t="s">
        <v>250</v>
      </c>
      <c r="AY339" s="37">
        <v>32464</v>
      </c>
      <c r="AZ339" s="36">
        <v>21</v>
      </c>
      <c r="BA339" s="36" t="e">
        <f>IF(AND(#REF!&gt;2000000,#REF!&lt;=6000000),1,IF(AND(#REF!&gt;1000000,#REF!&lt;=2000000),2,IF(AND(#REF!&gt;500000,#REF!&lt;=1000000),3,IF(AND(#REF!&gt;1,#REF!&lt;=500000),4,0))))</f>
        <v>#REF!</v>
      </c>
      <c r="BB339" s="36" t="e">
        <f>IF(AND(#REF!&gt;1,#REF!&lt;=3),1,IF(AND(#REF!&gt;3,#REF!&lt;=5),2,IF(AND(#REF!&gt;5,#REF!&lt;=7),3,4)))</f>
        <v>#REF!</v>
      </c>
      <c r="BC339" s="36">
        <f t="shared" si="42"/>
        <v>3</v>
      </c>
      <c r="BD339" s="36">
        <f t="shared" si="43"/>
        <v>1</v>
      </c>
      <c r="BE339" s="36">
        <f t="shared" si="44"/>
        <v>0</v>
      </c>
      <c r="BF339" s="36" t="e">
        <f>IF(AND(#REF!&gt;100000,#REF!&lt;=300000),1,IF(AND(#REF!&gt;=50000,#REF!&lt;=100000),2,IF(AND(#REF!&gt;1,#REF!&lt;50000),3,4)))</f>
        <v>#REF!</v>
      </c>
      <c r="BG339" s="36" t="e">
        <f>IF(AND(#REF!&gt;1,#REF!&lt;=500000),3,IF(AND(#REF!&gt;500000,#REF!&lt;=100000),2,IF(AND(#REF!&gt;100000,#REF!&lt;=600000),3,0)))</f>
        <v>#REF!</v>
      </c>
      <c r="BH339" s="36">
        <f t="shared" si="45"/>
        <v>5</v>
      </c>
      <c r="BI339" s="38"/>
    </row>
    <row r="340" spans="1:61" s="39" customFormat="1" ht="18" customHeight="1">
      <c r="A340" s="49">
        <v>332</v>
      </c>
      <c r="B340" s="50" t="s">
        <v>393</v>
      </c>
      <c r="C340" s="51">
        <v>305413484264</v>
      </c>
      <c r="D340" s="52" t="s">
        <v>197</v>
      </c>
      <c r="E340" s="50" t="s">
        <v>371</v>
      </c>
      <c r="F340" s="50" t="s">
        <v>1126</v>
      </c>
      <c r="G340" s="52" t="s">
        <v>811</v>
      </c>
      <c r="H340" s="60">
        <v>3.019496</v>
      </c>
      <c r="I340" s="44">
        <v>477</v>
      </c>
      <c r="J340" s="35">
        <v>159</v>
      </c>
      <c r="K340" s="35" t="s">
        <v>171</v>
      </c>
      <c r="L340" s="35" t="s">
        <v>90</v>
      </c>
      <c r="M340" s="35">
        <v>21</v>
      </c>
      <c r="N340" s="35" t="s">
        <v>1035</v>
      </c>
      <c r="O340" s="35" t="s">
        <v>174</v>
      </c>
      <c r="P340" s="35" t="s">
        <v>150</v>
      </c>
      <c r="Q340" s="35">
        <v>21</v>
      </c>
      <c r="R340" s="35" t="s">
        <v>151</v>
      </c>
      <c r="S340" s="35" t="s">
        <v>154</v>
      </c>
      <c r="T340" s="35" t="s">
        <v>394</v>
      </c>
      <c r="U340" s="35">
        <v>8</v>
      </c>
      <c r="V340" s="35">
        <v>3</v>
      </c>
      <c r="W340" s="35" t="s">
        <v>176</v>
      </c>
      <c r="X340" s="35">
        <v>71</v>
      </c>
      <c r="Y340" s="35">
        <v>22</v>
      </c>
      <c r="Z340" s="35" t="s">
        <v>226</v>
      </c>
      <c r="AA340" s="35" t="s">
        <v>178</v>
      </c>
      <c r="AB340" s="35" t="s">
        <v>844</v>
      </c>
      <c r="AC340" s="35">
        <v>22</v>
      </c>
      <c r="AD340" s="35" t="s">
        <v>228</v>
      </c>
      <c r="AE340" s="35" t="s">
        <v>181</v>
      </c>
      <c r="AF340" s="35">
        <v>51</v>
      </c>
      <c r="AG340" s="35">
        <v>21</v>
      </c>
      <c r="AH340" s="35" t="s">
        <v>395</v>
      </c>
      <c r="AI340" s="35" t="s">
        <v>182</v>
      </c>
      <c r="AJ340" s="35" t="s">
        <v>275</v>
      </c>
      <c r="AK340" s="35">
        <v>22</v>
      </c>
      <c r="AL340" s="35" t="s">
        <v>251</v>
      </c>
      <c r="AM340" s="35" t="s">
        <v>214</v>
      </c>
      <c r="AN340" s="35" t="s">
        <v>396</v>
      </c>
      <c r="AO340" s="35">
        <v>9</v>
      </c>
      <c r="AP340" s="35" t="s">
        <v>397</v>
      </c>
      <c r="AQ340" s="35" t="s">
        <v>398</v>
      </c>
      <c r="AR340" s="35">
        <v>2</v>
      </c>
      <c r="AS340" s="35">
        <v>0</v>
      </c>
      <c r="AT340" s="36">
        <f t="shared" si="46"/>
        <v>2</v>
      </c>
      <c r="AU340" s="35" t="s">
        <v>193</v>
      </c>
      <c r="AV340" s="35">
        <v>2</v>
      </c>
      <c r="AW340" s="35" t="s">
        <v>893</v>
      </c>
      <c r="AX340" s="35" t="s">
        <v>868</v>
      </c>
      <c r="AY340" s="37">
        <v>32907</v>
      </c>
      <c r="AZ340" s="36">
        <v>19</v>
      </c>
      <c r="BA340" s="36" t="e">
        <f>IF(AND(#REF!&gt;2000000,#REF!&lt;=6000000),1,IF(AND(#REF!&gt;1000000,#REF!&lt;=2000000),2,IF(AND(#REF!&gt;500000,#REF!&lt;=1000000),3,IF(AND(#REF!&gt;1,#REF!&lt;=500000),4,0))))</f>
        <v>#REF!</v>
      </c>
      <c r="BB340" s="36" t="e">
        <f>IF(AND(#REF!&gt;1,#REF!&lt;=3),1,IF(AND(#REF!&gt;3,#REF!&lt;=5),2,IF(AND(#REF!&gt;5,#REF!&lt;=7),3,4)))</f>
        <v>#REF!</v>
      </c>
      <c r="BC340" s="36">
        <f t="shared" si="42"/>
        <v>3</v>
      </c>
      <c r="BD340" s="36">
        <f t="shared" si="43"/>
        <v>1</v>
      </c>
      <c r="BE340" s="36">
        <f t="shared" si="44"/>
        <v>0</v>
      </c>
      <c r="BF340" s="36" t="e">
        <f>IF(AND(#REF!&gt;100000,#REF!&lt;=300000),1,IF(AND(#REF!&gt;=50000,#REF!&lt;=100000),2,IF(AND(#REF!&gt;1,#REF!&lt;50000),3,4)))</f>
        <v>#REF!</v>
      </c>
      <c r="BG340" s="36" t="e">
        <f>IF(AND(#REF!&gt;1,#REF!&lt;=500000),3,IF(AND(#REF!&gt;500000,#REF!&lt;=100000),2,IF(AND(#REF!&gt;100000,#REF!&lt;=600000),3,0)))</f>
        <v>#REF!</v>
      </c>
      <c r="BH340" s="36">
        <f t="shared" si="45"/>
        <v>2</v>
      </c>
      <c r="BI340" s="38"/>
    </row>
    <row r="341" spans="1:61" s="39" customFormat="1" ht="18" customHeight="1">
      <c r="A341" s="49">
        <v>333</v>
      </c>
      <c r="B341" s="50" t="s">
        <v>1089</v>
      </c>
      <c r="C341" s="51">
        <v>307413411426</v>
      </c>
      <c r="D341" s="52" t="s">
        <v>889</v>
      </c>
      <c r="E341" s="50" t="s">
        <v>371</v>
      </c>
      <c r="F341" s="50" t="s">
        <v>1126</v>
      </c>
      <c r="G341" s="52" t="s">
        <v>809</v>
      </c>
      <c r="H341" s="60">
        <v>3.306578</v>
      </c>
      <c r="I341" s="44">
        <v>331.6</v>
      </c>
      <c r="J341" s="35">
        <v>114</v>
      </c>
      <c r="K341" s="35" t="s">
        <v>176</v>
      </c>
      <c r="L341" s="35">
        <v>53.7</v>
      </c>
      <c r="M341" s="35">
        <v>22</v>
      </c>
      <c r="N341" s="35">
        <v>2.44</v>
      </c>
      <c r="O341" s="35" t="s">
        <v>178</v>
      </c>
      <c r="P341" s="35">
        <v>61.6</v>
      </c>
      <c r="Q341" s="35">
        <v>21</v>
      </c>
      <c r="R341" s="35">
        <v>2.93</v>
      </c>
      <c r="S341" s="35" t="s">
        <v>181</v>
      </c>
      <c r="T341" s="35">
        <v>67.2</v>
      </c>
      <c r="U341" s="35">
        <v>21</v>
      </c>
      <c r="V341" s="35">
        <v>3.2</v>
      </c>
      <c r="W341" s="35" t="s">
        <v>182</v>
      </c>
      <c r="X341" s="35">
        <v>61.8</v>
      </c>
      <c r="Y341" s="35">
        <v>21</v>
      </c>
      <c r="Z341" s="35">
        <v>2.94</v>
      </c>
      <c r="AA341" s="35" t="s">
        <v>214</v>
      </c>
      <c r="AB341" s="35">
        <v>27.9</v>
      </c>
      <c r="AC341" s="35">
        <v>9</v>
      </c>
      <c r="AD341" s="35">
        <v>3.1</v>
      </c>
      <c r="AE341" s="35" t="s">
        <v>183</v>
      </c>
      <c r="AF341" s="35">
        <v>59.4</v>
      </c>
      <c r="AG341" s="35">
        <v>20</v>
      </c>
      <c r="AH341" s="35">
        <v>2.97</v>
      </c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>
        <v>1</v>
      </c>
      <c r="AT341" s="36">
        <f t="shared" si="46"/>
        <v>1</v>
      </c>
      <c r="AU341" s="35" t="s">
        <v>215</v>
      </c>
      <c r="AV341" s="35">
        <v>2</v>
      </c>
      <c r="AW341" s="35" t="s">
        <v>186</v>
      </c>
      <c r="AX341" s="35" t="s">
        <v>250</v>
      </c>
      <c r="AY341" s="37">
        <v>32104</v>
      </c>
      <c r="AZ341" s="36">
        <v>22</v>
      </c>
      <c r="BA341" s="36" t="e">
        <f>IF(AND(#REF!&gt;2000000,#REF!&lt;=6000000),1,IF(AND(#REF!&gt;1000000,#REF!&lt;=2000000),2,IF(AND(#REF!&gt;500000,#REF!&lt;=1000000),3,IF(AND(#REF!&gt;1,#REF!&lt;=500000),4,0))))</f>
        <v>#REF!</v>
      </c>
      <c r="BB341" s="36" t="e">
        <f>IF(AND(#REF!&gt;1,#REF!&lt;=3),1,IF(AND(#REF!&gt;3,#REF!&lt;=5),2,IF(AND(#REF!&gt;5,#REF!&lt;=7),3,4)))</f>
        <v>#REF!</v>
      </c>
      <c r="BC341" s="36">
        <f t="shared" si="42"/>
        <v>4</v>
      </c>
      <c r="BD341" s="36">
        <f t="shared" si="43"/>
        <v>1</v>
      </c>
      <c r="BE341" s="36">
        <f t="shared" si="44"/>
        <v>0</v>
      </c>
      <c r="BF341" s="36" t="e">
        <f>IF(AND(#REF!&gt;100000,#REF!&lt;=300000),1,IF(AND(#REF!&gt;=50000,#REF!&lt;=100000),2,IF(AND(#REF!&gt;1,#REF!&lt;50000),3,4)))</f>
        <v>#REF!</v>
      </c>
      <c r="BG341" s="36" t="e">
        <f>IF(AND(#REF!&gt;1,#REF!&lt;=500000),3,IF(AND(#REF!&gt;500000,#REF!&lt;=100000),2,IF(AND(#REF!&gt;100000,#REF!&lt;=600000),3,0)))</f>
        <v>#REF!</v>
      </c>
      <c r="BH341" s="36">
        <f t="shared" si="45"/>
        <v>2</v>
      </c>
      <c r="BI341" s="38"/>
    </row>
    <row r="342" spans="1:61" s="39" customFormat="1" ht="18" customHeight="1">
      <c r="A342" s="49">
        <v>334</v>
      </c>
      <c r="B342" s="50" t="s">
        <v>399</v>
      </c>
      <c r="C342" s="51">
        <v>307413411405</v>
      </c>
      <c r="D342" s="52" t="s">
        <v>889</v>
      </c>
      <c r="E342" s="50" t="s">
        <v>371</v>
      </c>
      <c r="F342" s="50" t="s">
        <v>1126</v>
      </c>
      <c r="G342" s="52" t="s">
        <v>809</v>
      </c>
      <c r="H342" s="60">
        <v>3.103947</v>
      </c>
      <c r="I342" s="44">
        <v>235</v>
      </c>
      <c r="J342" s="35">
        <v>76</v>
      </c>
      <c r="K342" s="35" t="s">
        <v>181</v>
      </c>
      <c r="L342" s="35" t="s">
        <v>895</v>
      </c>
      <c r="M342" s="35">
        <v>21</v>
      </c>
      <c r="N342" s="35" t="s">
        <v>200</v>
      </c>
      <c r="O342" s="35" t="s">
        <v>182</v>
      </c>
      <c r="P342" s="35" t="s">
        <v>550</v>
      </c>
      <c r="Q342" s="35">
        <v>22</v>
      </c>
      <c r="R342" s="35" t="s">
        <v>958</v>
      </c>
      <c r="S342" s="35" t="s">
        <v>214</v>
      </c>
      <c r="T342" s="35" t="s">
        <v>400</v>
      </c>
      <c r="U342" s="35">
        <v>12</v>
      </c>
      <c r="V342" s="35" t="s">
        <v>845</v>
      </c>
      <c r="W342" s="35" t="s">
        <v>183</v>
      </c>
      <c r="X342" s="35" t="s">
        <v>556</v>
      </c>
      <c r="Y342" s="35">
        <v>21</v>
      </c>
      <c r="Z342" s="35" t="s">
        <v>237</v>
      </c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>
        <v>1</v>
      </c>
      <c r="AT342" s="36">
        <f t="shared" si="46"/>
        <v>1</v>
      </c>
      <c r="AU342" s="35" t="s">
        <v>217</v>
      </c>
      <c r="AV342" s="35">
        <v>5</v>
      </c>
      <c r="AW342" s="35" t="s">
        <v>893</v>
      </c>
      <c r="AX342" s="35" t="s">
        <v>520</v>
      </c>
      <c r="AY342" s="37">
        <v>32519</v>
      </c>
      <c r="AZ342" s="36">
        <v>20</v>
      </c>
      <c r="BA342" s="36" t="e">
        <f>IF(AND(#REF!&gt;2000000,#REF!&lt;=6000000),1,IF(AND(#REF!&gt;1000000,#REF!&lt;=2000000),2,IF(AND(#REF!&gt;500000,#REF!&lt;=1000000),3,IF(AND(#REF!&gt;1,#REF!&lt;=500000),4,0))))</f>
        <v>#REF!</v>
      </c>
      <c r="BB342" s="36" t="e">
        <f>IF(AND(#REF!&gt;1,#REF!&lt;=3),1,IF(AND(#REF!&gt;3,#REF!&lt;=5),2,IF(AND(#REF!&gt;5,#REF!&lt;=7),3,4)))</f>
        <v>#REF!</v>
      </c>
      <c r="BC342" s="36">
        <f t="shared" si="42"/>
        <v>3</v>
      </c>
      <c r="BD342" s="36">
        <f t="shared" si="43"/>
        <v>1</v>
      </c>
      <c r="BE342" s="36">
        <f t="shared" si="44"/>
        <v>0</v>
      </c>
      <c r="BF342" s="36" t="e">
        <f>IF(AND(#REF!&gt;100000,#REF!&lt;=300000),1,IF(AND(#REF!&gt;=50000,#REF!&lt;=100000),2,IF(AND(#REF!&gt;1,#REF!&lt;50000),3,4)))</f>
        <v>#REF!</v>
      </c>
      <c r="BG342" s="36" t="e">
        <f>IF(AND(#REF!&gt;1,#REF!&lt;=500000),3,IF(AND(#REF!&gt;500000,#REF!&lt;=100000),2,IF(AND(#REF!&gt;100000,#REF!&lt;=600000),3,0)))</f>
        <v>#REF!</v>
      </c>
      <c r="BH342" s="36">
        <f t="shared" si="45"/>
        <v>5</v>
      </c>
      <c r="BI342" s="38"/>
    </row>
    <row r="343" spans="1:61" s="39" customFormat="1" ht="18" customHeight="1">
      <c r="A343" s="49">
        <v>335</v>
      </c>
      <c r="B343" s="50" t="s">
        <v>401</v>
      </c>
      <c r="C343" s="51">
        <v>307413411414</v>
      </c>
      <c r="D343" s="52" t="s">
        <v>197</v>
      </c>
      <c r="E343" s="50" t="s">
        <v>371</v>
      </c>
      <c r="F343" s="50" t="s">
        <v>1126</v>
      </c>
      <c r="G343" s="52" t="s">
        <v>809</v>
      </c>
      <c r="H343" s="60">
        <v>3.155263</v>
      </c>
      <c r="I343" s="44">
        <v>174.7</v>
      </c>
      <c r="J343" s="35">
        <v>55</v>
      </c>
      <c r="K343" s="35" t="s">
        <v>181</v>
      </c>
      <c r="L343" s="35">
        <v>70.9</v>
      </c>
      <c r="M343" s="35">
        <v>21</v>
      </c>
      <c r="N343" s="35">
        <v>3.38</v>
      </c>
      <c r="O343" s="35" t="s">
        <v>182</v>
      </c>
      <c r="P343" s="35">
        <v>61.8</v>
      </c>
      <c r="Q343" s="35">
        <v>22</v>
      </c>
      <c r="R343" s="35">
        <v>2.81</v>
      </c>
      <c r="S343" s="35" t="s">
        <v>214</v>
      </c>
      <c r="T343" s="35">
        <v>42</v>
      </c>
      <c r="U343" s="35">
        <v>12</v>
      </c>
      <c r="V343" s="35">
        <v>3.5</v>
      </c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>
        <v>2</v>
      </c>
      <c r="AT343" s="36">
        <f t="shared" si="46"/>
        <v>2</v>
      </c>
      <c r="AU343" s="35" t="s">
        <v>249</v>
      </c>
      <c r="AV343" s="35">
        <v>2</v>
      </c>
      <c r="AW343" s="35" t="s">
        <v>186</v>
      </c>
      <c r="AX343" s="35" t="s">
        <v>835</v>
      </c>
      <c r="AY343" s="37">
        <v>32666</v>
      </c>
      <c r="AZ343" s="36">
        <v>20</v>
      </c>
      <c r="BA343" s="36" t="e">
        <f>IF(AND(#REF!&gt;2000000,#REF!&lt;=6000000),1,IF(AND(#REF!&gt;1000000,#REF!&lt;=2000000),2,IF(AND(#REF!&gt;500000,#REF!&lt;=1000000),3,IF(AND(#REF!&gt;1,#REF!&lt;=500000),4,0))))</f>
        <v>#REF!</v>
      </c>
      <c r="BB343" s="36" t="e">
        <f>IF(AND(#REF!&gt;1,#REF!&lt;=3),1,IF(AND(#REF!&gt;3,#REF!&lt;=5),2,IF(AND(#REF!&gt;5,#REF!&lt;=7),3,4)))</f>
        <v>#REF!</v>
      </c>
      <c r="BC343" s="36">
        <f t="shared" si="42"/>
        <v>3</v>
      </c>
      <c r="BD343" s="36">
        <f t="shared" si="43"/>
        <v>1</v>
      </c>
      <c r="BE343" s="36">
        <f t="shared" si="44"/>
        <v>0</v>
      </c>
      <c r="BF343" s="36" t="e">
        <f>IF(AND(#REF!&gt;100000,#REF!&lt;=300000),1,IF(AND(#REF!&gt;=50000,#REF!&lt;=100000),2,IF(AND(#REF!&gt;1,#REF!&lt;50000),3,4)))</f>
        <v>#REF!</v>
      </c>
      <c r="BG343" s="36" t="e">
        <f>IF(AND(#REF!&gt;1,#REF!&lt;=500000),3,IF(AND(#REF!&gt;500000,#REF!&lt;=100000),2,IF(AND(#REF!&gt;100000,#REF!&lt;=600000),3,0)))</f>
        <v>#REF!</v>
      </c>
      <c r="BH343" s="36">
        <f t="shared" si="45"/>
        <v>2</v>
      </c>
      <c r="BI343" s="38"/>
    </row>
    <row r="344" spans="1:61" s="39" customFormat="1" ht="18" customHeight="1">
      <c r="A344" s="49">
        <v>336</v>
      </c>
      <c r="B344" s="50" t="s">
        <v>290</v>
      </c>
      <c r="C344" s="51">
        <v>307413407443</v>
      </c>
      <c r="D344" s="52" t="s">
        <v>889</v>
      </c>
      <c r="E344" s="50" t="s">
        <v>371</v>
      </c>
      <c r="F344" s="50" t="s">
        <v>1126</v>
      </c>
      <c r="G344" s="52" t="s">
        <v>809</v>
      </c>
      <c r="H344" s="60">
        <v>3.226315</v>
      </c>
      <c r="I344" s="44">
        <v>245.2</v>
      </c>
      <c r="J344" s="35">
        <v>76</v>
      </c>
      <c r="K344" s="35" t="s">
        <v>181</v>
      </c>
      <c r="L344" s="35">
        <v>66.7</v>
      </c>
      <c r="M344" s="35">
        <v>21</v>
      </c>
      <c r="N344" s="35">
        <v>3.18</v>
      </c>
      <c r="O344" s="35" t="s">
        <v>182</v>
      </c>
      <c r="P344" s="35">
        <v>61.5</v>
      </c>
      <c r="Q344" s="35">
        <v>22</v>
      </c>
      <c r="R344" s="35">
        <v>2.8</v>
      </c>
      <c r="S344" s="35" t="s">
        <v>214</v>
      </c>
      <c r="T344" s="35">
        <v>42</v>
      </c>
      <c r="U344" s="35">
        <v>12</v>
      </c>
      <c r="V344" s="35">
        <v>3.5</v>
      </c>
      <c r="W344" s="35" t="s">
        <v>183</v>
      </c>
      <c r="X344" s="35">
        <v>75</v>
      </c>
      <c r="Y344" s="35">
        <v>21</v>
      </c>
      <c r="Z344" s="35">
        <v>3.57</v>
      </c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  <c r="AO344" s="35"/>
      <c r="AP344" s="35"/>
      <c r="AQ344" s="35"/>
      <c r="AR344" s="35"/>
      <c r="AS344" s="35">
        <v>1</v>
      </c>
      <c r="AT344" s="36">
        <f t="shared" si="46"/>
        <v>1</v>
      </c>
      <c r="AU344" s="35" t="s">
        <v>217</v>
      </c>
      <c r="AV344" s="35">
        <v>5</v>
      </c>
      <c r="AW344" s="35" t="s">
        <v>186</v>
      </c>
      <c r="AX344" s="35" t="s">
        <v>835</v>
      </c>
      <c r="AY344" s="37">
        <v>31997</v>
      </c>
      <c r="AZ344" s="36">
        <v>22</v>
      </c>
      <c r="BA344" s="36" t="e">
        <f>IF(AND(#REF!&gt;2000000,#REF!&lt;=6000000),1,IF(AND(#REF!&gt;1000000,#REF!&lt;=2000000),2,IF(AND(#REF!&gt;500000,#REF!&lt;=1000000),3,IF(AND(#REF!&gt;1,#REF!&lt;=500000),4,0))))</f>
        <v>#REF!</v>
      </c>
      <c r="BB344" s="36" t="e">
        <f>IF(AND(#REF!&gt;1,#REF!&lt;=3),1,IF(AND(#REF!&gt;3,#REF!&lt;=5),2,IF(AND(#REF!&gt;5,#REF!&lt;=7),3,4)))</f>
        <v>#REF!</v>
      </c>
      <c r="BC344" s="36">
        <f t="shared" si="42"/>
        <v>3</v>
      </c>
      <c r="BD344" s="36">
        <f t="shared" si="43"/>
        <v>1</v>
      </c>
      <c r="BE344" s="36">
        <f t="shared" si="44"/>
        <v>0</v>
      </c>
      <c r="BF344" s="36" t="e">
        <f>IF(AND(#REF!&gt;100000,#REF!&lt;=300000),1,IF(AND(#REF!&gt;=50000,#REF!&lt;=100000),2,IF(AND(#REF!&gt;1,#REF!&lt;50000),3,4)))</f>
        <v>#REF!</v>
      </c>
      <c r="BG344" s="36" t="e">
        <f>IF(AND(#REF!&gt;1,#REF!&lt;=500000),3,IF(AND(#REF!&gt;500000,#REF!&lt;=100000),2,IF(AND(#REF!&gt;100000,#REF!&lt;=600000),3,0)))</f>
        <v>#REF!</v>
      </c>
      <c r="BH344" s="36">
        <f t="shared" si="45"/>
        <v>5</v>
      </c>
      <c r="BI344" s="38"/>
    </row>
    <row r="345" spans="1:62" ht="18" customHeight="1">
      <c r="A345" s="49">
        <v>337</v>
      </c>
      <c r="B345" s="50" t="s">
        <v>407</v>
      </c>
      <c r="C345" s="51">
        <v>306413404254</v>
      </c>
      <c r="D345" s="52" t="s">
        <v>889</v>
      </c>
      <c r="E345" s="50" t="s">
        <v>371</v>
      </c>
      <c r="F345" s="50" t="s">
        <v>1126</v>
      </c>
      <c r="G345" s="52" t="s">
        <v>810</v>
      </c>
      <c r="H345" s="60">
        <v>3.361718</v>
      </c>
      <c r="I345" s="41">
        <v>421.3</v>
      </c>
      <c r="J345" s="18">
        <v>125</v>
      </c>
      <c r="K345" s="18" t="s">
        <v>176</v>
      </c>
      <c r="L345" s="18">
        <v>73.7</v>
      </c>
      <c r="M345" s="18">
        <v>22</v>
      </c>
      <c r="N345" s="18">
        <v>3.35</v>
      </c>
      <c r="O345" s="18" t="s">
        <v>178</v>
      </c>
      <c r="P345" s="18">
        <v>70.4</v>
      </c>
      <c r="Q345" s="18">
        <v>21</v>
      </c>
      <c r="R345" s="18">
        <v>3.35</v>
      </c>
      <c r="S345" s="18" t="s">
        <v>930</v>
      </c>
      <c r="T345" s="18">
        <v>32.1</v>
      </c>
      <c r="U345" s="18">
        <v>9</v>
      </c>
      <c r="V345" s="18">
        <v>3.57</v>
      </c>
      <c r="W345" s="18" t="s">
        <v>181</v>
      </c>
      <c r="X345" s="18">
        <v>66</v>
      </c>
      <c r="Y345" s="18">
        <v>21</v>
      </c>
      <c r="Z345" s="18">
        <v>3.14</v>
      </c>
      <c r="AA345" s="18" t="s">
        <v>182</v>
      </c>
      <c r="AB345" s="18">
        <v>71.1</v>
      </c>
      <c r="AC345" s="18">
        <v>21</v>
      </c>
      <c r="AD345" s="18">
        <v>3.39</v>
      </c>
      <c r="AE345" s="18" t="s">
        <v>214</v>
      </c>
      <c r="AF345" s="18">
        <v>45.3</v>
      </c>
      <c r="AG345" s="18">
        <v>12</v>
      </c>
      <c r="AH345" s="18">
        <v>3.78</v>
      </c>
      <c r="AI345" s="18" t="s">
        <v>183</v>
      </c>
      <c r="AJ345" s="18">
        <v>62.7</v>
      </c>
      <c r="AK345" s="18">
        <v>19</v>
      </c>
      <c r="AL345" s="18">
        <v>3.3</v>
      </c>
      <c r="AM345" s="18"/>
      <c r="AN345" s="18"/>
      <c r="AO345" s="18"/>
      <c r="AP345" s="18"/>
      <c r="AQ345" s="18"/>
      <c r="AR345" s="18"/>
      <c r="AS345" s="18">
        <v>1</v>
      </c>
      <c r="AT345" s="19">
        <f t="shared" si="46"/>
        <v>1</v>
      </c>
      <c r="AU345" s="18" t="s">
        <v>204</v>
      </c>
      <c r="AV345" s="18">
        <v>5</v>
      </c>
      <c r="AW345" s="18" t="s">
        <v>186</v>
      </c>
      <c r="AX345" s="18" t="s">
        <v>232</v>
      </c>
      <c r="AY345" s="20">
        <v>32177</v>
      </c>
      <c r="AZ345" s="19">
        <v>21</v>
      </c>
      <c r="BA345" s="19" t="e">
        <f>IF(AND(#REF!&gt;2000000,#REF!&lt;=6000000),1,IF(AND(#REF!&gt;1000000,#REF!&lt;=2000000),2,IF(AND(#REF!&gt;500000,#REF!&lt;=1000000),3,IF(AND(#REF!&gt;1,#REF!&lt;=500000),4,0))))</f>
        <v>#REF!</v>
      </c>
      <c r="BB345" s="19" t="e">
        <f>IF(AND(#REF!&gt;1,#REF!&lt;=3),1,IF(AND(#REF!&gt;3,#REF!&lt;=5),2,IF(AND(#REF!&gt;5,#REF!&lt;=7),3,4)))</f>
        <v>#REF!</v>
      </c>
      <c r="BC345" s="19">
        <f t="shared" si="42"/>
        <v>4</v>
      </c>
      <c r="BD345" s="19">
        <f t="shared" si="43"/>
        <v>1</v>
      </c>
      <c r="BE345" s="19">
        <f t="shared" si="44"/>
        <v>0</v>
      </c>
      <c r="BF345" s="19" t="e">
        <f>IF(AND(#REF!&gt;100000,#REF!&lt;=300000),1,IF(AND(#REF!&gt;=50000,#REF!&lt;=100000),2,IF(AND(#REF!&gt;1,#REF!&lt;50000),3,4)))</f>
        <v>#REF!</v>
      </c>
      <c r="BG345" s="19" t="e">
        <f>IF(AND(#REF!&gt;1,#REF!&lt;=500000),3,IF(AND(#REF!&gt;500000,#REF!&lt;=100000),2,IF(AND(#REF!&gt;100000,#REF!&lt;=600000),3,0)))</f>
        <v>#REF!</v>
      </c>
      <c r="BH345" s="19">
        <f t="shared" si="45"/>
        <v>5</v>
      </c>
      <c r="BI345" s="21" t="e">
        <f>(BA345*2)+(BB345*1)+(BC345*2.5)+(BD345*1)+(BE345*1)+(BF345*1)+(BH345*1)</f>
        <v>#REF!</v>
      </c>
      <c r="BJ345" s="2"/>
    </row>
    <row r="346" spans="1:61" s="39" customFormat="1" ht="18" customHeight="1">
      <c r="A346" s="49">
        <v>338</v>
      </c>
      <c r="B346" s="50" t="s">
        <v>291</v>
      </c>
      <c r="C346" s="51">
        <v>307413411408</v>
      </c>
      <c r="D346" s="52" t="s">
        <v>197</v>
      </c>
      <c r="E346" s="50" t="s">
        <v>371</v>
      </c>
      <c r="F346" s="50" t="s">
        <v>1126</v>
      </c>
      <c r="G346" s="52" t="s">
        <v>809</v>
      </c>
      <c r="H346" s="60">
        <v>3.144736</v>
      </c>
      <c r="I346" s="44">
        <v>239</v>
      </c>
      <c r="J346" s="35">
        <v>76</v>
      </c>
      <c r="K346" s="35" t="s">
        <v>181</v>
      </c>
      <c r="L346" s="35">
        <v>68.3</v>
      </c>
      <c r="M346" s="35">
        <v>21</v>
      </c>
      <c r="N346" s="35">
        <v>3.25</v>
      </c>
      <c r="O346" s="35" t="s">
        <v>182</v>
      </c>
      <c r="P346" s="35">
        <v>63.6</v>
      </c>
      <c r="Q346" s="35">
        <v>22</v>
      </c>
      <c r="R346" s="35">
        <v>2.89</v>
      </c>
      <c r="S346" s="35" t="s">
        <v>214</v>
      </c>
      <c r="T346" s="35">
        <v>42</v>
      </c>
      <c r="U346" s="35">
        <v>12</v>
      </c>
      <c r="V346" s="35">
        <v>3.5</v>
      </c>
      <c r="W346" s="35" t="s">
        <v>183</v>
      </c>
      <c r="X346" s="35">
        <v>65.1</v>
      </c>
      <c r="Y346" s="35">
        <v>21</v>
      </c>
      <c r="Z346" s="35">
        <v>3.1</v>
      </c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>
        <v>2</v>
      </c>
      <c r="AT346" s="36">
        <f t="shared" si="46"/>
        <v>2</v>
      </c>
      <c r="AU346" s="35" t="s">
        <v>249</v>
      </c>
      <c r="AV346" s="35">
        <v>2</v>
      </c>
      <c r="AW346" s="35" t="s">
        <v>186</v>
      </c>
      <c r="AX346" s="35" t="s">
        <v>232</v>
      </c>
      <c r="AY346" s="37">
        <v>31807</v>
      </c>
      <c r="AZ346" s="36">
        <v>22</v>
      </c>
      <c r="BA346" s="36" t="e">
        <f>IF(AND(#REF!&gt;2000000,#REF!&lt;=6000000),1,IF(AND(#REF!&gt;1000000,#REF!&lt;=2000000),2,IF(AND(#REF!&gt;500000,#REF!&lt;=1000000),3,IF(AND(#REF!&gt;1,#REF!&lt;=500000),4,0))))</f>
        <v>#REF!</v>
      </c>
      <c r="BB346" s="36" t="e">
        <f>IF(AND(#REF!&gt;1,#REF!&lt;=3),1,IF(AND(#REF!&gt;3,#REF!&lt;=5),2,IF(AND(#REF!&gt;5,#REF!&lt;=7),3,4)))</f>
        <v>#REF!</v>
      </c>
      <c r="BC346" s="36">
        <f t="shared" si="42"/>
        <v>3</v>
      </c>
      <c r="BD346" s="36">
        <f t="shared" si="43"/>
        <v>1</v>
      </c>
      <c r="BE346" s="36">
        <f t="shared" si="44"/>
        <v>0</v>
      </c>
      <c r="BF346" s="36" t="e">
        <f>IF(AND(#REF!&gt;100000,#REF!&lt;=300000),1,IF(AND(#REF!&gt;=50000,#REF!&lt;=100000),2,IF(AND(#REF!&gt;1,#REF!&lt;50000),3,4)))</f>
        <v>#REF!</v>
      </c>
      <c r="BG346" s="36" t="e">
        <f>IF(AND(#REF!&gt;1,#REF!&lt;=500000),3,IF(AND(#REF!&gt;500000,#REF!&lt;=100000),2,IF(AND(#REF!&gt;100000,#REF!&lt;=600000),3,0)))</f>
        <v>#REF!</v>
      </c>
      <c r="BH346" s="36">
        <f t="shared" si="45"/>
        <v>2</v>
      </c>
      <c r="BI346" s="38"/>
    </row>
    <row r="347" spans="1:61" s="39" customFormat="1" ht="18" customHeight="1">
      <c r="A347" s="49">
        <v>339</v>
      </c>
      <c r="B347" s="50" t="s">
        <v>292</v>
      </c>
      <c r="C347" s="51">
        <v>307413411398</v>
      </c>
      <c r="D347" s="52" t="s">
        <v>197</v>
      </c>
      <c r="E347" s="50" t="s">
        <v>371</v>
      </c>
      <c r="F347" s="50" t="s">
        <v>1126</v>
      </c>
      <c r="G347" s="52" t="s">
        <v>809</v>
      </c>
      <c r="H347" s="60">
        <v>3.180263</v>
      </c>
      <c r="I347" s="44">
        <v>241.7</v>
      </c>
      <c r="J347" s="35">
        <v>76</v>
      </c>
      <c r="K347" s="35" t="s">
        <v>181</v>
      </c>
      <c r="L347" s="35">
        <v>72.5</v>
      </c>
      <c r="M347" s="35">
        <v>21</v>
      </c>
      <c r="N347" s="35">
        <v>3.45</v>
      </c>
      <c r="O347" s="35" t="s">
        <v>182</v>
      </c>
      <c r="P347" s="35">
        <v>54.9</v>
      </c>
      <c r="Q347" s="35">
        <v>22</v>
      </c>
      <c r="R347" s="35">
        <v>2.5</v>
      </c>
      <c r="S347" s="35" t="s">
        <v>214</v>
      </c>
      <c r="T347" s="35">
        <v>43.2</v>
      </c>
      <c r="U347" s="35">
        <v>12</v>
      </c>
      <c r="V347" s="35">
        <v>3.6</v>
      </c>
      <c r="W347" s="35" t="s">
        <v>183</v>
      </c>
      <c r="X347" s="35">
        <v>71.1</v>
      </c>
      <c r="Y347" s="35">
        <v>21</v>
      </c>
      <c r="Z347" s="35">
        <v>3.39</v>
      </c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35"/>
      <c r="AN347" s="35"/>
      <c r="AO347" s="35"/>
      <c r="AP347" s="35"/>
      <c r="AQ347" s="35"/>
      <c r="AR347" s="35"/>
      <c r="AS347" s="35">
        <v>3</v>
      </c>
      <c r="AT347" s="36">
        <f t="shared" si="46"/>
        <v>3</v>
      </c>
      <c r="AU347" s="35" t="s">
        <v>185</v>
      </c>
      <c r="AV347" s="35">
        <v>5</v>
      </c>
      <c r="AW347" s="35" t="s">
        <v>186</v>
      </c>
      <c r="AX347" s="35" t="s">
        <v>232</v>
      </c>
      <c r="AY347" s="37">
        <v>31993</v>
      </c>
      <c r="AZ347" s="36">
        <v>22</v>
      </c>
      <c r="BA347" s="36" t="e">
        <f>IF(AND(#REF!&gt;2000000,#REF!&lt;=6000000),1,IF(AND(#REF!&gt;1000000,#REF!&lt;=2000000),2,IF(AND(#REF!&gt;500000,#REF!&lt;=1000000),3,IF(AND(#REF!&gt;1,#REF!&lt;=500000),4,0))))</f>
        <v>#REF!</v>
      </c>
      <c r="BB347" s="36" t="e">
        <f>IF(AND(#REF!&gt;1,#REF!&lt;=3),1,IF(AND(#REF!&gt;3,#REF!&lt;=5),2,IF(AND(#REF!&gt;5,#REF!&lt;=7),3,4)))</f>
        <v>#REF!</v>
      </c>
      <c r="BC347" s="36">
        <f t="shared" si="42"/>
        <v>3</v>
      </c>
      <c r="BD347" s="36">
        <f t="shared" si="43"/>
        <v>1</v>
      </c>
      <c r="BE347" s="36">
        <f t="shared" si="44"/>
        <v>0</v>
      </c>
      <c r="BF347" s="36" t="e">
        <f>IF(AND(#REF!&gt;100000,#REF!&lt;=300000),1,IF(AND(#REF!&gt;=50000,#REF!&lt;=100000),2,IF(AND(#REF!&gt;1,#REF!&lt;50000),3,4)))</f>
        <v>#REF!</v>
      </c>
      <c r="BG347" s="36" t="e">
        <f>IF(AND(#REF!&gt;1,#REF!&lt;=500000),3,IF(AND(#REF!&gt;500000,#REF!&lt;=100000),2,IF(AND(#REF!&gt;100000,#REF!&lt;=600000),3,0)))</f>
        <v>#REF!</v>
      </c>
      <c r="BH347" s="36">
        <f t="shared" si="45"/>
        <v>5</v>
      </c>
      <c r="BI347" s="38"/>
    </row>
    <row r="348" spans="1:61" s="39" customFormat="1" ht="18" customHeight="1">
      <c r="A348" s="49">
        <v>340</v>
      </c>
      <c r="B348" s="50" t="s">
        <v>293</v>
      </c>
      <c r="C348" s="51">
        <v>306413404182</v>
      </c>
      <c r="D348" s="52" t="s">
        <v>889</v>
      </c>
      <c r="E348" s="50" t="s">
        <v>371</v>
      </c>
      <c r="F348" s="50" t="s">
        <v>1126</v>
      </c>
      <c r="G348" s="52" t="s">
        <v>810</v>
      </c>
      <c r="H348" s="60">
        <v>3.253125</v>
      </c>
      <c r="I348" s="44">
        <v>416.4</v>
      </c>
      <c r="J348" s="35">
        <v>128</v>
      </c>
      <c r="K348" s="35" t="s">
        <v>176</v>
      </c>
      <c r="L348" s="35">
        <v>66.8</v>
      </c>
      <c r="M348" s="35">
        <v>22</v>
      </c>
      <c r="N348" s="35">
        <v>3.04</v>
      </c>
      <c r="O348" s="35" t="s">
        <v>178</v>
      </c>
      <c r="P348" s="35">
        <v>71.8</v>
      </c>
      <c r="Q348" s="35">
        <v>21</v>
      </c>
      <c r="R348" s="35">
        <v>3.42</v>
      </c>
      <c r="S348" s="35" t="s">
        <v>930</v>
      </c>
      <c r="T348" s="35">
        <v>30.9</v>
      </c>
      <c r="U348" s="35">
        <v>9</v>
      </c>
      <c r="V348" s="35">
        <v>3.43</v>
      </c>
      <c r="W348" s="35" t="s">
        <v>181</v>
      </c>
      <c r="X348" s="35">
        <v>73.8</v>
      </c>
      <c r="Y348" s="35">
        <v>21</v>
      </c>
      <c r="Z348" s="35">
        <v>3.51</v>
      </c>
      <c r="AA348" s="35" t="s">
        <v>182</v>
      </c>
      <c r="AB348" s="35">
        <v>65.7</v>
      </c>
      <c r="AC348" s="35">
        <v>21</v>
      </c>
      <c r="AD348" s="35">
        <v>3.13</v>
      </c>
      <c r="AE348" s="35" t="s">
        <v>214</v>
      </c>
      <c r="AF348" s="35">
        <v>40.2</v>
      </c>
      <c r="AG348" s="35">
        <v>12</v>
      </c>
      <c r="AH348" s="35">
        <v>3.35</v>
      </c>
      <c r="AI348" s="35" t="s">
        <v>183</v>
      </c>
      <c r="AJ348" s="35">
        <v>67.2</v>
      </c>
      <c r="AK348" s="35">
        <v>22</v>
      </c>
      <c r="AL348" s="35">
        <v>3.05</v>
      </c>
      <c r="AM348" s="35"/>
      <c r="AN348" s="35"/>
      <c r="AO348" s="35"/>
      <c r="AP348" s="35"/>
      <c r="AQ348" s="35"/>
      <c r="AR348" s="35"/>
      <c r="AS348" s="35">
        <v>4</v>
      </c>
      <c r="AT348" s="36">
        <f t="shared" si="46"/>
        <v>4</v>
      </c>
      <c r="AU348" s="35" t="s">
        <v>204</v>
      </c>
      <c r="AV348" s="35">
        <v>5</v>
      </c>
      <c r="AW348" s="35" t="s">
        <v>186</v>
      </c>
      <c r="AX348" s="35" t="s">
        <v>835</v>
      </c>
      <c r="AY348" s="37">
        <v>32598</v>
      </c>
      <c r="AZ348" s="36">
        <v>20</v>
      </c>
      <c r="BA348" s="36" t="e">
        <f>IF(AND(#REF!&gt;2000000,#REF!&lt;=6000000),1,IF(AND(#REF!&gt;1000000,#REF!&lt;=2000000),2,IF(AND(#REF!&gt;500000,#REF!&lt;=1000000),3,IF(AND(#REF!&gt;1,#REF!&lt;=500000),4,0))))</f>
        <v>#REF!</v>
      </c>
      <c r="BB348" s="36" t="e">
        <f>IF(AND(#REF!&gt;1,#REF!&lt;=3),1,IF(AND(#REF!&gt;3,#REF!&lt;=5),2,IF(AND(#REF!&gt;5,#REF!&lt;=7),3,4)))</f>
        <v>#REF!</v>
      </c>
      <c r="BC348" s="36">
        <f t="shared" si="42"/>
        <v>4</v>
      </c>
      <c r="BD348" s="36">
        <f t="shared" si="43"/>
        <v>1</v>
      </c>
      <c r="BE348" s="36">
        <f t="shared" si="44"/>
        <v>0</v>
      </c>
      <c r="BF348" s="36" t="e">
        <f>IF(AND(#REF!&gt;100000,#REF!&lt;=300000),1,IF(AND(#REF!&gt;=50000,#REF!&lt;=100000),2,IF(AND(#REF!&gt;1,#REF!&lt;50000),3,4)))</f>
        <v>#REF!</v>
      </c>
      <c r="BG348" s="36" t="e">
        <f>IF(AND(#REF!&gt;1,#REF!&lt;=500000),3,IF(AND(#REF!&gt;500000,#REF!&lt;=100000),2,IF(AND(#REF!&gt;100000,#REF!&lt;=600000),3,0)))</f>
        <v>#REF!</v>
      </c>
      <c r="BH348" s="36">
        <f t="shared" si="45"/>
        <v>5</v>
      </c>
      <c r="BI348" s="38"/>
    </row>
    <row r="349" spans="1:61" s="39" customFormat="1" ht="18" customHeight="1">
      <c r="A349" s="49">
        <v>341</v>
      </c>
      <c r="B349" s="50" t="s">
        <v>294</v>
      </c>
      <c r="C349" s="51">
        <v>306413400608</v>
      </c>
      <c r="D349" s="52" t="s">
        <v>889</v>
      </c>
      <c r="E349" s="50" t="s">
        <v>371</v>
      </c>
      <c r="F349" s="50" t="s">
        <v>1126</v>
      </c>
      <c r="G349" s="52" t="s">
        <v>810</v>
      </c>
      <c r="H349" s="60">
        <v>3.216279</v>
      </c>
      <c r="I349" s="44">
        <v>414.9</v>
      </c>
      <c r="J349" s="35">
        <v>129</v>
      </c>
      <c r="K349" s="35" t="s">
        <v>176</v>
      </c>
      <c r="L349" s="35">
        <v>73.1</v>
      </c>
      <c r="M349" s="35">
        <v>22</v>
      </c>
      <c r="N349" s="35">
        <v>3.32</v>
      </c>
      <c r="O349" s="35" t="s">
        <v>178</v>
      </c>
      <c r="P349" s="35">
        <v>71</v>
      </c>
      <c r="Q349" s="35">
        <v>21</v>
      </c>
      <c r="R349" s="35">
        <v>3.38</v>
      </c>
      <c r="S349" s="35" t="s">
        <v>930</v>
      </c>
      <c r="T349" s="35">
        <v>39.9</v>
      </c>
      <c r="U349" s="35">
        <v>12</v>
      </c>
      <c r="V349" s="35">
        <v>3.33</v>
      </c>
      <c r="W349" s="35" t="s">
        <v>181</v>
      </c>
      <c r="X349" s="35">
        <v>66.9</v>
      </c>
      <c r="Y349" s="35">
        <v>21</v>
      </c>
      <c r="Z349" s="35">
        <v>3.19</v>
      </c>
      <c r="AA349" s="35" t="s">
        <v>182</v>
      </c>
      <c r="AB349" s="35">
        <v>65.1</v>
      </c>
      <c r="AC349" s="35">
        <v>21</v>
      </c>
      <c r="AD349" s="35">
        <v>3.1</v>
      </c>
      <c r="AE349" s="35" t="s">
        <v>214</v>
      </c>
      <c r="AF349" s="35">
        <v>40.2</v>
      </c>
      <c r="AG349" s="35">
        <v>12</v>
      </c>
      <c r="AH349" s="35">
        <v>3.35</v>
      </c>
      <c r="AI349" s="35" t="s">
        <v>183</v>
      </c>
      <c r="AJ349" s="35">
        <v>58.7</v>
      </c>
      <c r="AK349" s="35">
        <v>20</v>
      </c>
      <c r="AL349" s="35">
        <v>2.94</v>
      </c>
      <c r="AM349" s="35"/>
      <c r="AN349" s="35"/>
      <c r="AO349" s="35"/>
      <c r="AP349" s="35"/>
      <c r="AQ349" s="35"/>
      <c r="AR349" s="35"/>
      <c r="AS349" s="35">
        <v>1</v>
      </c>
      <c r="AT349" s="36">
        <f t="shared" si="46"/>
        <v>1</v>
      </c>
      <c r="AU349" s="35" t="s">
        <v>112</v>
      </c>
      <c r="AV349" s="35"/>
      <c r="AW349" s="35" t="s">
        <v>186</v>
      </c>
      <c r="AX349" s="35" t="s">
        <v>250</v>
      </c>
      <c r="AY349" s="37">
        <v>32611</v>
      </c>
      <c r="AZ349" s="36">
        <v>20</v>
      </c>
      <c r="BA349" s="36" t="e">
        <f>IF(AND(#REF!&gt;2000000,#REF!&lt;=6000000),1,IF(AND(#REF!&gt;1000000,#REF!&lt;=2000000),2,IF(AND(#REF!&gt;500000,#REF!&lt;=1000000),3,IF(AND(#REF!&gt;1,#REF!&lt;=500000),4,0))))</f>
        <v>#REF!</v>
      </c>
      <c r="BB349" s="36" t="e">
        <f>IF(AND(#REF!&gt;1,#REF!&lt;=3),1,IF(AND(#REF!&gt;3,#REF!&lt;=5),2,IF(AND(#REF!&gt;5,#REF!&lt;=7),3,4)))</f>
        <v>#REF!</v>
      </c>
      <c r="BC349" s="36">
        <f t="shared" si="42"/>
        <v>3</v>
      </c>
      <c r="BD349" s="36">
        <f t="shared" si="43"/>
        <v>1</v>
      </c>
      <c r="BE349" s="36">
        <f t="shared" si="44"/>
        <v>0</v>
      </c>
      <c r="BF349" s="36" t="e">
        <f>IF(AND(#REF!&gt;100000,#REF!&lt;=300000),1,IF(AND(#REF!&gt;=50000,#REF!&lt;=100000),2,IF(AND(#REF!&gt;1,#REF!&lt;50000),3,4)))</f>
        <v>#REF!</v>
      </c>
      <c r="BG349" s="36" t="e">
        <f>IF(AND(#REF!&gt;1,#REF!&lt;=500000),3,IF(AND(#REF!&gt;500000,#REF!&lt;=100000),2,IF(AND(#REF!&gt;100000,#REF!&lt;=600000),3,0)))</f>
        <v>#REF!</v>
      </c>
      <c r="BH349" s="36">
        <f t="shared" si="45"/>
        <v>0</v>
      </c>
      <c r="BI349" s="38"/>
    </row>
    <row r="350" spans="1:61" s="39" customFormat="1" ht="18" customHeight="1">
      <c r="A350" s="49">
        <v>342</v>
      </c>
      <c r="B350" s="50" t="s">
        <v>295</v>
      </c>
      <c r="C350" s="51">
        <v>307413412197</v>
      </c>
      <c r="D350" s="52" t="s">
        <v>889</v>
      </c>
      <c r="E350" s="50" t="s">
        <v>371</v>
      </c>
      <c r="F350" s="50" t="s">
        <v>1126</v>
      </c>
      <c r="G350" s="52" t="s">
        <v>809</v>
      </c>
      <c r="H350" s="60">
        <v>3.2375</v>
      </c>
      <c r="I350" s="44">
        <v>138.2</v>
      </c>
      <c r="J350" s="35">
        <v>43</v>
      </c>
      <c r="K350" s="35" t="s">
        <v>181</v>
      </c>
      <c r="L350" s="35">
        <v>59.7</v>
      </c>
      <c r="M350" s="35">
        <v>21</v>
      </c>
      <c r="N350" s="35">
        <v>2.84</v>
      </c>
      <c r="O350" s="35" t="s">
        <v>182</v>
      </c>
      <c r="P350" s="35">
        <v>78.5</v>
      </c>
      <c r="Q350" s="35">
        <v>22</v>
      </c>
      <c r="R350" s="35">
        <v>3.57</v>
      </c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>
        <v>3</v>
      </c>
      <c r="AT350" s="36">
        <f t="shared" si="46"/>
        <v>3</v>
      </c>
      <c r="AU350" s="35" t="s">
        <v>193</v>
      </c>
      <c r="AV350" s="35">
        <v>2</v>
      </c>
      <c r="AW350" s="35" t="s">
        <v>186</v>
      </c>
      <c r="AX350" s="35" t="s">
        <v>194</v>
      </c>
      <c r="AY350" s="37">
        <v>31506</v>
      </c>
      <c r="AZ350" s="36">
        <v>23</v>
      </c>
      <c r="BA350" s="36" t="e">
        <f>IF(AND(#REF!&gt;2000000,#REF!&lt;=6000000),1,IF(AND(#REF!&gt;1000000,#REF!&lt;=2000000),2,IF(AND(#REF!&gt;500000,#REF!&lt;=1000000),3,IF(AND(#REF!&gt;1,#REF!&lt;=500000),4,0))))</f>
        <v>#REF!</v>
      </c>
      <c r="BB350" s="36" t="e">
        <f>IF(AND(#REF!&gt;1,#REF!&lt;=3),1,IF(AND(#REF!&gt;3,#REF!&lt;=5),2,IF(AND(#REF!&gt;5,#REF!&lt;=7),3,4)))</f>
        <v>#REF!</v>
      </c>
      <c r="BC350" s="36">
        <f t="shared" si="42"/>
        <v>3</v>
      </c>
      <c r="BD350" s="36">
        <f t="shared" si="43"/>
        <v>1</v>
      </c>
      <c r="BE350" s="36">
        <f t="shared" si="44"/>
        <v>0</v>
      </c>
      <c r="BF350" s="36" t="e">
        <f>IF(AND(#REF!&gt;100000,#REF!&lt;=300000),1,IF(AND(#REF!&gt;=50000,#REF!&lt;=100000),2,IF(AND(#REF!&gt;1,#REF!&lt;50000),3,4)))</f>
        <v>#REF!</v>
      </c>
      <c r="BG350" s="36" t="e">
        <f>IF(AND(#REF!&gt;1,#REF!&lt;=500000),3,IF(AND(#REF!&gt;500000,#REF!&lt;=100000),2,IF(AND(#REF!&gt;100000,#REF!&lt;=600000),3,0)))</f>
        <v>#REF!</v>
      </c>
      <c r="BH350" s="36">
        <f t="shared" si="45"/>
        <v>2</v>
      </c>
      <c r="BI350" s="38"/>
    </row>
    <row r="351" spans="1:61" s="39" customFormat="1" ht="18" customHeight="1">
      <c r="A351" s="49">
        <v>343</v>
      </c>
      <c r="B351" s="50" t="s">
        <v>296</v>
      </c>
      <c r="C351" s="51">
        <v>308413411498</v>
      </c>
      <c r="D351" s="52" t="s">
        <v>197</v>
      </c>
      <c r="E351" s="50" t="s">
        <v>371</v>
      </c>
      <c r="F351" s="50" t="s">
        <v>1126</v>
      </c>
      <c r="G351" s="52" t="s">
        <v>808</v>
      </c>
      <c r="H351" s="60">
        <v>2.940909</v>
      </c>
      <c r="I351" s="44"/>
      <c r="J351" s="35">
        <v>0</v>
      </c>
      <c r="K351" s="35"/>
      <c r="L351" s="35"/>
      <c r="M351" s="35">
        <v>0</v>
      </c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35"/>
      <c r="AN351" s="35"/>
      <c r="AO351" s="35"/>
      <c r="AP351" s="35"/>
      <c r="AQ351" s="35"/>
      <c r="AR351" s="35"/>
      <c r="AS351" s="35">
        <v>1</v>
      </c>
      <c r="AT351" s="36">
        <f t="shared" si="46"/>
        <v>1</v>
      </c>
      <c r="AU351" s="35" t="s">
        <v>217</v>
      </c>
      <c r="AV351" s="35">
        <v>5</v>
      </c>
      <c r="AW351" s="35" t="s">
        <v>186</v>
      </c>
      <c r="AX351" s="35" t="s">
        <v>971</v>
      </c>
      <c r="AY351" s="37">
        <v>32687</v>
      </c>
      <c r="AZ351" s="36">
        <v>20</v>
      </c>
      <c r="BA351" s="36" t="e">
        <f>IF(AND(#REF!&gt;2000000,#REF!&lt;=6000000),1,IF(AND(#REF!&gt;1000000,#REF!&lt;=2000000),2,IF(AND(#REF!&gt;500000,#REF!&lt;=1000000),3,IF(AND(#REF!&gt;1,#REF!&lt;=500000),4,0))))</f>
        <v>#REF!</v>
      </c>
      <c r="BB351" s="36" t="e">
        <f>IF(AND(#REF!&gt;1,#REF!&lt;=3),1,IF(AND(#REF!&gt;3,#REF!&lt;=5),2,IF(AND(#REF!&gt;5,#REF!&lt;=7),3,4)))</f>
        <v>#REF!</v>
      </c>
      <c r="BC351" s="36">
        <f t="shared" si="42"/>
        <v>3</v>
      </c>
      <c r="BD351" s="36">
        <f t="shared" si="43"/>
        <v>1</v>
      </c>
      <c r="BE351" s="36">
        <f t="shared" si="44"/>
        <v>0</v>
      </c>
      <c r="BF351" s="36" t="e">
        <f>IF(AND(#REF!&gt;100000,#REF!&lt;=300000),1,IF(AND(#REF!&gt;=50000,#REF!&lt;=100000),2,IF(AND(#REF!&gt;1,#REF!&lt;50000),3,4)))</f>
        <v>#REF!</v>
      </c>
      <c r="BG351" s="36" t="e">
        <f>IF(AND(#REF!&gt;1,#REF!&lt;=500000),3,IF(AND(#REF!&gt;500000,#REF!&lt;=100000),2,IF(AND(#REF!&gt;100000,#REF!&lt;=600000),3,0)))</f>
        <v>#REF!</v>
      </c>
      <c r="BH351" s="36">
        <f t="shared" si="45"/>
        <v>5</v>
      </c>
      <c r="BI351" s="38"/>
    </row>
    <row r="352" spans="1:61" s="39" customFormat="1" ht="18" customHeight="1">
      <c r="A352" s="49">
        <v>344</v>
      </c>
      <c r="B352" s="50" t="s">
        <v>297</v>
      </c>
      <c r="C352" s="51">
        <v>307413406834</v>
      </c>
      <c r="D352" s="52" t="s">
        <v>889</v>
      </c>
      <c r="E352" s="50" t="s">
        <v>371</v>
      </c>
      <c r="F352" s="50" t="s">
        <v>1126</v>
      </c>
      <c r="G352" s="52" t="s">
        <v>809</v>
      </c>
      <c r="H352" s="60">
        <v>3.1125</v>
      </c>
      <c r="I352" s="44">
        <v>198</v>
      </c>
      <c r="J352" s="35">
        <v>64</v>
      </c>
      <c r="K352" s="35" t="s">
        <v>181</v>
      </c>
      <c r="L352" s="35" t="s">
        <v>916</v>
      </c>
      <c r="M352" s="35">
        <v>21</v>
      </c>
      <c r="N352" s="35">
        <v>3</v>
      </c>
      <c r="O352" s="35" t="s">
        <v>182</v>
      </c>
      <c r="P352" s="35" t="s">
        <v>896</v>
      </c>
      <c r="Q352" s="35">
        <v>22</v>
      </c>
      <c r="R352" s="35" t="s">
        <v>220</v>
      </c>
      <c r="S352" s="35" t="s">
        <v>183</v>
      </c>
      <c r="T352" s="35" t="s">
        <v>1061</v>
      </c>
      <c r="U352" s="35">
        <v>21</v>
      </c>
      <c r="V352" s="35" t="s">
        <v>200</v>
      </c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  <c r="AN352" s="35"/>
      <c r="AO352" s="35"/>
      <c r="AP352" s="35"/>
      <c r="AQ352" s="35"/>
      <c r="AR352" s="35"/>
      <c r="AS352" s="35">
        <v>1</v>
      </c>
      <c r="AT352" s="36">
        <f t="shared" si="46"/>
        <v>1</v>
      </c>
      <c r="AU352" s="35" t="s">
        <v>185</v>
      </c>
      <c r="AV352" s="35">
        <v>5</v>
      </c>
      <c r="AW352" s="35" t="s">
        <v>893</v>
      </c>
      <c r="AX352" s="35" t="s">
        <v>952</v>
      </c>
      <c r="AY352" s="37">
        <v>32123</v>
      </c>
      <c r="AZ352" s="36">
        <v>22</v>
      </c>
      <c r="BA352" s="36" t="e">
        <f>IF(AND(#REF!&gt;2000000,#REF!&lt;=6000000),1,IF(AND(#REF!&gt;1000000,#REF!&lt;=2000000),2,IF(AND(#REF!&gt;500000,#REF!&lt;=1000000),3,IF(AND(#REF!&gt;1,#REF!&lt;=500000),4,0))))</f>
        <v>#REF!</v>
      </c>
      <c r="BB352" s="36" t="e">
        <f>IF(AND(#REF!&gt;1,#REF!&lt;=3),1,IF(AND(#REF!&gt;3,#REF!&lt;=5),2,IF(AND(#REF!&gt;5,#REF!&lt;=7),3,4)))</f>
        <v>#REF!</v>
      </c>
      <c r="BC352" s="36">
        <f t="shared" si="42"/>
        <v>3</v>
      </c>
      <c r="BD352" s="36">
        <f t="shared" si="43"/>
        <v>1</v>
      </c>
      <c r="BE352" s="36">
        <f t="shared" si="44"/>
        <v>0</v>
      </c>
      <c r="BF352" s="36" t="e">
        <f>IF(AND(#REF!&gt;100000,#REF!&lt;=300000),1,IF(AND(#REF!&gt;=50000,#REF!&lt;=100000),2,IF(AND(#REF!&gt;1,#REF!&lt;50000),3,4)))</f>
        <v>#REF!</v>
      </c>
      <c r="BG352" s="36" t="e">
        <f>IF(AND(#REF!&gt;1,#REF!&lt;=500000),3,IF(AND(#REF!&gt;500000,#REF!&lt;=100000),2,IF(AND(#REF!&gt;100000,#REF!&lt;=600000),3,0)))</f>
        <v>#REF!</v>
      </c>
      <c r="BH352" s="36">
        <f t="shared" si="45"/>
        <v>5</v>
      </c>
      <c r="BI352" s="38"/>
    </row>
    <row r="353" spans="1:61" s="39" customFormat="1" ht="18" customHeight="1">
      <c r="A353" s="49">
        <v>345</v>
      </c>
      <c r="B353" s="50" t="s">
        <v>298</v>
      </c>
      <c r="C353" s="51">
        <v>305413481809</v>
      </c>
      <c r="D353" s="52" t="s">
        <v>197</v>
      </c>
      <c r="E353" s="50" t="s">
        <v>371</v>
      </c>
      <c r="F353" s="50" t="s">
        <v>1126</v>
      </c>
      <c r="G353" s="52" t="s">
        <v>811</v>
      </c>
      <c r="H353" s="60">
        <v>2.9539</v>
      </c>
      <c r="I353" s="44">
        <v>416.5</v>
      </c>
      <c r="J353" s="35">
        <v>141</v>
      </c>
      <c r="K353" s="35" t="s">
        <v>171</v>
      </c>
      <c r="L353" s="35">
        <v>66.1</v>
      </c>
      <c r="M353" s="35">
        <v>21</v>
      </c>
      <c r="N353" s="35">
        <v>3.15</v>
      </c>
      <c r="O353" s="35" t="s">
        <v>174</v>
      </c>
      <c r="P353" s="35">
        <v>59.4</v>
      </c>
      <c r="Q353" s="35">
        <v>21</v>
      </c>
      <c r="R353" s="35">
        <v>2.83</v>
      </c>
      <c r="S353" s="35" t="s">
        <v>176</v>
      </c>
      <c r="T353" s="35">
        <v>57.9</v>
      </c>
      <c r="U353" s="35">
        <v>20</v>
      </c>
      <c r="V353" s="35">
        <v>2.9</v>
      </c>
      <c r="W353" s="35" t="s">
        <v>178</v>
      </c>
      <c r="X353" s="35">
        <v>59.1</v>
      </c>
      <c r="Y353" s="35">
        <v>21</v>
      </c>
      <c r="Z353" s="35">
        <v>2.81</v>
      </c>
      <c r="AA353" s="35" t="s">
        <v>181</v>
      </c>
      <c r="AB353" s="35">
        <v>58.2</v>
      </c>
      <c r="AC353" s="35">
        <v>21</v>
      </c>
      <c r="AD353" s="35">
        <v>2.77</v>
      </c>
      <c r="AE353" s="35" t="s">
        <v>182</v>
      </c>
      <c r="AF353" s="35">
        <v>63.6</v>
      </c>
      <c r="AG353" s="35">
        <v>22</v>
      </c>
      <c r="AH353" s="35">
        <v>2.89</v>
      </c>
      <c r="AI353" s="35" t="s">
        <v>183</v>
      </c>
      <c r="AJ353" s="35">
        <v>52.2</v>
      </c>
      <c r="AK353" s="35">
        <v>15</v>
      </c>
      <c r="AL353" s="35">
        <v>3.48</v>
      </c>
      <c r="AM353" s="35"/>
      <c r="AN353" s="35"/>
      <c r="AO353" s="35"/>
      <c r="AP353" s="35"/>
      <c r="AQ353" s="35"/>
      <c r="AR353" s="35"/>
      <c r="AS353" s="35">
        <v>1</v>
      </c>
      <c r="AT353" s="36">
        <f t="shared" si="46"/>
        <v>1</v>
      </c>
      <c r="AU353" s="35" t="s">
        <v>938</v>
      </c>
      <c r="AV353" s="35">
        <v>5</v>
      </c>
      <c r="AW353" s="35" t="s">
        <v>186</v>
      </c>
      <c r="AX353" s="35" t="s">
        <v>194</v>
      </c>
      <c r="AY353" s="37">
        <v>32482</v>
      </c>
      <c r="AZ353" s="36">
        <v>21</v>
      </c>
      <c r="BA353" s="36" t="e">
        <f>IF(AND(#REF!&gt;2000000,#REF!&lt;=6000000),1,IF(AND(#REF!&gt;1000000,#REF!&lt;=2000000),2,IF(AND(#REF!&gt;500000,#REF!&lt;=1000000),3,IF(AND(#REF!&gt;1,#REF!&lt;=500000),4,0))))</f>
        <v>#REF!</v>
      </c>
      <c r="BB353" s="36" t="e">
        <f>IF(AND(#REF!&gt;1,#REF!&lt;=3),1,IF(AND(#REF!&gt;3,#REF!&lt;=5),2,IF(AND(#REF!&gt;5,#REF!&lt;=7),3,4)))</f>
        <v>#REF!</v>
      </c>
      <c r="BC353" s="36">
        <f t="shared" si="42"/>
        <v>3</v>
      </c>
      <c r="BD353" s="36">
        <f t="shared" si="43"/>
        <v>1</v>
      </c>
      <c r="BE353" s="36">
        <f t="shared" si="44"/>
        <v>0</v>
      </c>
      <c r="BF353" s="36" t="e">
        <f>IF(AND(#REF!&gt;100000,#REF!&lt;=300000),1,IF(AND(#REF!&gt;=50000,#REF!&lt;=100000),2,IF(AND(#REF!&gt;1,#REF!&lt;50000),3,4)))</f>
        <v>#REF!</v>
      </c>
      <c r="BG353" s="36" t="e">
        <f>IF(AND(#REF!&gt;1,#REF!&lt;=500000),3,IF(AND(#REF!&gt;500000,#REF!&lt;=100000),2,IF(AND(#REF!&gt;100000,#REF!&lt;=600000),3,0)))</f>
        <v>#REF!</v>
      </c>
      <c r="BH353" s="36">
        <f t="shared" si="45"/>
        <v>5</v>
      </c>
      <c r="BI353" s="38"/>
    </row>
    <row r="354" spans="1:61" s="39" customFormat="1" ht="18" customHeight="1">
      <c r="A354" s="49">
        <v>346</v>
      </c>
      <c r="B354" s="50" t="s">
        <v>299</v>
      </c>
      <c r="C354" s="51">
        <v>307413412235</v>
      </c>
      <c r="D354" s="52" t="s">
        <v>197</v>
      </c>
      <c r="E354" s="50" t="s">
        <v>371</v>
      </c>
      <c r="F354" s="50" t="s">
        <v>1126</v>
      </c>
      <c r="G354" s="52" t="s">
        <v>809</v>
      </c>
      <c r="H354" s="60">
        <v>3.039062</v>
      </c>
      <c r="I354" s="44">
        <v>194.5</v>
      </c>
      <c r="J354" s="35">
        <v>64</v>
      </c>
      <c r="K354" s="35" t="s">
        <v>181</v>
      </c>
      <c r="L354" s="35">
        <v>65.6</v>
      </c>
      <c r="M354" s="35">
        <v>21</v>
      </c>
      <c r="N354" s="35">
        <v>3.12</v>
      </c>
      <c r="O354" s="35" t="s">
        <v>182</v>
      </c>
      <c r="P354" s="35">
        <v>77</v>
      </c>
      <c r="Q354" s="35">
        <v>22</v>
      </c>
      <c r="R354" s="35">
        <v>3.5</v>
      </c>
      <c r="S354" s="35" t="s">
        <v>183</v>
      </c>
      <c r="T354" s="35">
        <v>51.9</v>
      </c>
      <c r="U354" s="35">
        <v>21</v>
      </c>
      <c r="V354" s="35">
        <v>2.47</v>
      </c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35"/>
      <c r="AN354" s="35"/>
      <c r="AO354" s="35"/>
      <c r="AP354" s="35"/>
      <c r="AQ354" s="35"/>
      <c r="AR354" s="35"/>
      <c r="AS354" s="35">
        <v>1</v>
      </c>
      <c r="AT354" s="36">
        <f t="shared" si="46"/>
        <v>1</v>
      </c>
      <c r="AU354" s="35" t="s">
        <v>193</v>
      </c>
      <c r="AV354" s="35">
        <v>2</v>
      </c>
      <c r="AW354" s="35" t="s">
        <v>186</v>
      </c>
      <c r="AX354" s="35" t="s">
        <v>205</v>
      </c>
      <c r="AY354" s="37">
        <v>32546</v>
      </c>
      <c r="AZ354" s="36">
        <v>20</v>
      </c>
      <c r="BA354" s="36" t="e">
        <f>IF(AND(#REF!&gt;2000000,#REF!&lt;=6000000),1,IF(AND(#REF!&gt;1000000,#REF!&lt;=2000000),2,IF(AND(#REF!&gt;500000,#REF!&lt;=1000000),3,IF(AND(#REF!&gt;1,#REF!&lt;=500000),4,0))))</f>
        <v>#REF!</v>
      </c>
      <c r="BB354" s="36" t="e">
        <f>IF(AND(#REF!&gt;1,#REF!&lt;=3),1,IF(AND(#REF!&gt;3,#REF!&lt;=5),2,IF(AND(#REF!&gt;5,#REF!&lt;=7),3,4)))</f>
        <v>#REF!</v>
      </c>
      <c r="BC354" s="36">
        <f t="shared" si="42"/>
        <v>3</v>
      </c>
      <c r="BD354" s="36">
        <f t="shared" si="43"/>
        <v>1</v>
      </c>
      <c r="BE354" s="36">
        <f t="shared" si="44"/>
        <v>0</v>
      </c>
      <c r="BF354" s="36" t="e">
        <f>IF(AND(#REF!&gt;100000,#REF!&lt;=300000),1,IF(AND(#REF!&gt;=50000,#REF!&lt;=100000),2,IF(AND(#REF!&gt;1,#REF!&lt;50000),3,4)))</f>
        <v>#REF!</v>
      </c>
      <c r="BG354" s="36" t="e">
        <f>IF(AND(#REF!&gt;1,#REF!&lt;=500000),3,IF(AND(#REF!&gt;500000,#REF!&lt;=100000),2,IF(AND(#REF!&gt;100000,#REF!&lt;=600000),3,0)))</f>
        <v>#REF!</v>
      </c>
      <c r="BH354" s="36">
        <f t="shared" si="45"/>
        <v>2</v>
      </c>
      <c r="BI354" s="38"/>
    </row>
    <row r="355" spans="1:61" s="39" customFormat="1" ht="18" customHeight="1">
      <c r="A355" s="49">
        <v>347</v>
      </c>
      <c r="B355" s="50" t="s">
        <v>300</v>
      </c>
      <c r="C355" s="51">
        <v>306414304291</v>
      </c>
      <c r="D355" s="52" t="s">
        <v>889</v>
      </c>
      <c r="E355" s="50" t="s">
        <v>371</v>
      </c>
      <c r="F355" s="50" t="s">
        <v>1127</v>
      </c>
      <c r="G355" s="52" t="s">
        <v>810</v>
      </c>
      <c r="H355" s="60">
        <v>3.160909</v>
      </c>
      <c r="I355" s="44">
        <v>347.7</v>
      </c>
      <c r="J355" s="35">
        <v>110</v>
      </c>
      <c r="K355" s="35" t="s">
        <v>176</v>
      </c>
      <c r="L355" s="35">
        <v>72.5</v>
      </c>
      <c r="M355" s="35">
        <v>22</v>
      </c>
      <c r="N355" s="35">
        <v>3.3</v>
      </c>
      <c r="O355" s="35" t="s">
        <v>178</v>
      </c>
      <c r="P355" s="35">
        <v>64.2</v>
      </c>
      <c r="Q355" s="35">
        <v>21</v>
      </c>
      <c r="R355" s="35">
        <v>3.06</v>
      </c>
      <c r="S355" s="35" t="s">
        <v>181</v>
      </c>
      <c r="T355" s="35">
        <v>60.9</v>
      </c>
      <c r="U355" s="35">
        <v>21</v>
      </c>
      <c r="V355" s="35">
        <v>2.9</v>
      </c>
      <c r="W355" s="35" t="s">
        <v>182</v>
      </c>
      <c r="X355" s="35">
        <v>67.8</v>
      </c>
      <c r="Y355" s="35">
        <v>21</v>
      </c>
      <c r="Z355" s="35">
        <v>3.23</v>
      </c>
      <c r="AA355" s="35" t="s">
        <v>214</v>
      </c>
      <c r="AB355" s="35">
        <v>41.1</v>
      </c>
      <c r="AC355" s="35">
        <v>12</v>
      </c>
      <c r="AD355" s="35">
        <v>3.43</v>
      </c>
      <c r="AE355" s="35" t="s">
        <v>183</v>
      </c>
      <c r="AF355" s="35">
        <v>41.2</v>
      </c>
      <c r="AG355" s="35">
        <v>13</v>
      </c>
      <c r="AH355" s="35">
        <v>3.17</v>
      </c>
      <c r="AI355" s="35"/>
      <c r="AJ355" s="35"/>
      <c r="AK355" s="35"/>
      <c r="AL355" s="35"/>
      <c r="AM355" s="35"/>
      <c r="AN355" s="35"/>
      <c r="AO355" s="35"/>
      <c r="AP355" s="35"/>
      <c r="AQ355" s="35"/>
      <c r="AR355" s="35"/>
      <c r="AS355" s="35">
        <v>4</v>
      </c>
      <c r="AT355" s="36">
        <f t="shared" si="46"/>
        <v>4</v>
      </c>
      <c r="AU355" s="35" t="s">
        <v>864</v>
      </c>
      <c r="AV355" s="35">
        <v>5</v>
      </c>
      <c r="AW355" s="35" t="s">
        <v>186</v>
      </c>
      <c r="AX355" s="35" t="s">
        <v>952</v>
      </c>
      <c r="AY355" s="37">
        <v>32458</v>
      </c>
      <c r="AZ355" s="36">
        <v>21</v>
      </c>
      <c r="BA355" s="36" t="e">
        <f>IF(AND(#REF!&gt;2000000,#REF!&lt;=6000000),1,IF(AND(#REF!&gt;1000000,#REF!&lt;=2000000),2,IF(AND(#REF!&gt;500000,#REF!&lt;=1000000),3,IF(AND(#REF!&gt;1,#REF!&lt;=500000),4,0))))</f>
        <v>#REF!</v>
      </c>
      <c r="BB355" s="36" t="e">
        <f>IF(AND(#REF!&gt;1,#REF!&lt;=3),1,IF(AND(#REF!&gt;3,#REF!&lt;=5),2,IF(AND(#REF!&gt;5,#REF!&lt;=7),3,4)))</f>
        <v>#REF!</v>
      </c>
      <c r="BC355" s="36">
        <f t="shared" si="42"/>
        <v>3</v>
      </c>
      <c r="BD355" s="36">
        <f t="shared" si="43"/>
        <v>1</v>
      </c>
      <c r="BE355" s="36">
        <f t="shared" si="44"/>
        <v>0</v>
      </c>
      <c r="BF355" s="36" t="e">
        <f>IF(AND(#REF!&gt;100000,#REF!&lt;=300000),1,IF(AND(#REF!&gt;=50000,#REF!&lt;=100000),2,IF(AND(#REF!&gt;1,#REF!&lt;50000),3,4)))</f>
        <v>#REF!</v>
      </c>
      <c r="BG355" s="36" t="e">
        <f>IF(AND(#REF!&gt;1,#REF!&lt;=500000),3,IF(AND(#REF!&gt;500000,#REF!&lt;=100000),2,IF(AND(#REF!&gt;100000,#REF!&lt;=600000),3,0)))</f>
        <v>#REF!</v>
      </c>
      <c r="BH355" s="36">
        <f t="shared" si="45"/>
        <v>5</v>
      </c>
      <c r="BI355" s="38"/>
    </row>
    <row r="356" spans="1:61" s="39" customFormat="1" ht="18" customHeight="1">
      <c r="A356" s="49">
        <v>348</v>
      </c>
      <c r="B356" s="50" t="s">
        <v>301</v>
      </c>
      <c r="C356" s="51">
        <v>106421403920</v>
      </c>
      <c r="D356" s="52" t="s">
        <v>889</v>
      </c>
      <c r="E356" s="50" t="s">
        <v>371</v>
      </c>
      <c r="F356" s="50" t="s">
        <v>1128</v>
      </c>
      <c r="G356" s="52" t="s">
        <v>810</v>
      </c>
      <c r="H356" s="60">
        <v>3.161467</v>
      </c>
      <c r="I356" s="44">
        <v>338</v>
      </c>
      <c r="J356" s="35">
        <v>109</v>
      </c>
      <c r="K356" s="35" t="s">
        <v>176</v>
      </c>
      <c r="L356" s="35">
        <v>80.6</v>
      </c>
      <c r="M356" s="35">
        <v>22</v>
      </c>
      <c r="N356" s="35">
        <v>3.66</v>
      </c>
      <c r="O356" s="35" t="s">
        <v>178</v>
      </c>
      <c r="P356" s="35">
        <v>66.1</v>
      </c>
      <c r="Q356" s="35">
        <v>21</v>
      </c>
      <c r="R356" s="35">
        <v>3.15</v>
      </c>
      <c r="S356" s="35" t="s">
        <v>181</v>
      </c>
      <c r="T356" s="35">
        <v>63.9</v>
      </c>
      <c r="U356" s="35">
        <v>22</v>
      </c>
      <c r="V356" s="35">
        <v>2.9</v>
      </c>
      <c r="W356" s="35" t="s">
        <v>182</v>
      </c>
      <c r="X356" s="35">
        <v>66</v>
      </c>
      <c r="Y356" s="35">
        <v>22</v>
      </c>
      <c r="Z356" s="35">
        <v>3</v>
      </c>
      <c r="AA356" s="35" t="s">
        <v>183</v>
      </c>
      <c r="AB356" s="35">
        <v>61.4</v>
      </c>
      <c r="AC356" s="35">
        <v>22</v>
      </c>
      <c r="AD356" s="35">
        <v>2.79</v>
      </c>
      <c r="AE356" s="35"/>
      <c r="AF356" s="35"/>
      <c r="AG356" s="35"/>
      <c r="AH356" s="35"/>
      <c r="AI356" s="35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>
        <v>4</v>
      </c>
      <c r="AT356" s="36">
        <f t="shared" si="46"/>
        <v>4</v>
      </c>
      <c r="AU356" s="35" t="s">
        <v>193</v>
      </c>
      <c r="AV356" s="35">
        <v>2</v>
      </c>
      <c r="AW356" s="35" t="s">
        <v>186</v>
      </c>
      <c r="AX356" s="35" t="s">
        <v>884</v>
      </c>
      <c r="AY356" s="37">
        <v>32964</v>
      </c>
      <c r="AZ356" s="36">
        <v>19</v>
      </c>
      <c r="BA356" s="36" t="e">
        <f>IF(AND(#REF!&gt;2000000,#REF!&lt;=6000000),1,IF(AND(#REF!&gt;1000000,#REF!&lt;=2000000),2,IF(AND(#REF!&gt;500000,#REF!&lt;=1000000),3,IF(AND(#REF!&gt;1,#REF!&lt;=500000),4,0))))</f>
        <v>#REF!</v>
      </c>
      <c r="BB356" s="36" t="e">
        <f>IF(AND(#REF!&gt;1,#REF!&lt;=3),1,IF(AND(#REF!&gt;3,#REF!&lt;=5),2,IF(AND(#REF!&gt;5,#REF!&lt;=7),3,4)))</f>
        <v>#REF!</v>
      </c>
      <c r="BC356" s="36">
        <f t="shared" si="42"/>
        <v>3</v>
      </c>
      <c r="BD356" s="36">
        <f t="shared" si="43"/>
        <v>1</v>
      </c>
      <c r="BE356" s="36">
        <f t="shared" si="44"/>
        <v>0</v>
      </c>
      <c r="BF356" s="36" t="e">
        <f>IF(AND(#REF!&gt;100000,#REF!&lt;=300000),1,IF(AND(#REF!&gt;=50000,#REF!&lt;=100000),2,IF(AND(#REF!&gt;1,#REF!&lt;50000),3,4)))</f>
        <v>#REF!</v>
      </c>
      <c r="BG356" s="36" t="e">
        <f>IF(AND(#REF!&gt;1,#REF!&lt;=500000),3,IF(AND(#REF!&gt;500000,#REF!&lt;=100000),2,IF(AND(#REF!&gt;100000,#REF!&lt;=600000),3,0)))</f>
        <v>#REF!</v>
      </c>
      <c r="BH356" s="36">
        <f t="shared" si="45"/>
        <v>2</v>
      </c>
      <c r="BI356" s="38"/>
    </row>
    <row r="357" spans="1:61" s="39" customFormat="1" ht="18" customHeight="1">
      <c r="A357" s="49">
        <v>349</v>
      </c>
      <c r="B357" s="50" t="s">
        <v>1090</v>
      </c>
      <c r="C357" s="51">
        <v>107421454455</v>
      </c>
      <c r="D357" s="52" t="s">
        <v>889</v>
      </c>
      <c r="E357" s="50" t="s">
        <v>371</v>
      </c>
      <c r="F357" s="50" t="s">
        <v>1128</v>
      </c>
      <c r="G357" s="52" t="s">
        <v>809</v>
      </c>
      <c r="H357" s="60">
        <v>3.557777</v>
      </c>
      <c r="I357" s="44">
        <v>233</v>
      </c>
      <c r="J357" s="35">
        <v>75</v>
      </c>
      <c r="K357" s="35" t="s">
        <v>181</v>
      </c>
      <c r="L357" s="35">
        <v>71</v>
      </c>
      <c r="M357" s="35">
        <v>21</v>
      </c>
      <c r="N357" s="35">
        <v>3.38</v>
      </c>
      <c r="O357" s="35" t="s">
        <v>182</v>
      </c>
      <c r="P357" s="35">
        <v>58.1</v>
      </c>
      <c r="Q357" s="35">
        <v>20</v>
      </c>
      <c r="R357" s="35">
        <v>2.91</v>
      </c>
      <c r="S357" s="35" t="s">
        <v>214</v>
      </c>
      <c r="T357" s="35">
        <v>40.2</v>
      </c>
      <c r="U357" s="35">
        <v>12</v>
      </c>
      <c r="V357" s="35">
        <v>3.35</v>
      </c>
      <c r="W357" s="35" t="s">
        <v>183</v>
      </c>
      <c r="X357" s="35">
        <v>63.7</v>
      </c>
      <c r="Y357" s="35">
        <v>22</v>
      </c>
      <c r="Z357" s="35">
        <v>2.9</v>
      </c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35"/>
      <c r="AN357" s="35"/>
      <c r="AO357" s="35"/>
      <c r="AP357" s="35"/>
      <c r="AQ357" s="35"/>
      <c r="AR357" s="35"/>
      <c r="AS357" s="35">
        <v>1</v>
      </c>
      <c r="AT357" s="36">
        <f t="shared" si="46"/>
        <v>1</v>
      </c>
      <c r="AU357" s="35" t="s">
        <v>215</v>
      </c>
      <c r="AV357" s="35">
        <v>2</v>
      </c>
      <c r="AW357" s="35" t="s">
        <v>186</v>
      </c>
      <c r="AX357" s="35" t="s">
        <v>878</v>
      </c>
      <c r="AY357" s="37">
        <v>31866</v>
      </c>
      <c r="AZ357" s="36">
        <v>22</v>
      </c>
      <c r="BA357" s="36" t="e">
        <f>IF(AND(#REF!&gt;2000000,#REF!&lt;=6000000),1,IF(AND(#REF!&gt;1000000,#REF!&lt;=2000000),2,IF(AND(#REF!&gt;500000,#REF!&lt;=1000000),3,IF(AND(#REF!&gt;1,#REF!&lt;=500000),4,0))))</f>
        <v>#REF!</v>
      </c>
      <c r="BB357" s="36" t="e">
        <f>IF(AND(#REF!&gt;1,#REF!&lt;=3),1,IF(AND(#REF!&gt;3,#REF!&lt;=5),2,IF(AND(#REF!&gt;5,#REF!&lt;=7),3,4)))</f>
        <v>#REF!</v>
      </c>
      <c r="BC357" s="36">
        <f t="shared" si="42"/>
        <v>4</v>
      </c>
      <c r="BD357" s="36">
        <f t="shared" si="43"/>
        <v>1</v>
      </c>
      <c r="BE357" s="36">
        <f t="shared" si="44"/>
        <v>0</v>
      </c>
      <c r="BF357" s="36" t="e">
        <f>IF(AND(#REF!&gt;100000,#REF!&lt;=300000),1,IF(AND(#REF!&gt;=50000,#REF!&lt;=100000),2,IF(AND(#REF!&gt;1,#REF!&lt;50000),3,4)))</f>
        <v>#REF!</v>
      </c>
      <c r="BG357" s="36" t="e">
        <f>IF(AND(#REF!&gt;1,#REF!&lt;=500000),3,IF(AND(#REF!&gt;500000,#REF!&lt;=100000),2,IF(AND(#REF!&gt;100000,#REF!&lt;=600000),3,0)))</f>
        <v>#REF!</v>
      </c>
      <c r="BH357" s="36">
        <f t="shared" si="45"/>
        <v>2</v>
      </c>
      <c r="BI357" s="38"/>
    </row>
    <row r="358" spans="1:61" s="39" customFormat="1" ht="18" customHeight="1">
      <c r="A358" s="49">
        <v>350</v>
      </c>
      <c r="B358" s="50" t="s">
        <v>302</v>
      </c>
      <c r="C358" s="51">
        <v>107421411255</v>
      </c>
      <c r="D358" s="52" t="s">
        <v>889</v>
      </c>
      <c r="E358" s="50" t="s">
        <v>371</v>
      </c>
      <c r="F358" s="50" t="s">
        <v>1128</v>
      </c>
      <c r="G358" s="52" t="s">
        <v>809</v>
      </c>
      <c r="H358" s="60">
        <v>3.106666</v>
      </c>
      <c r="I358" s="44">
        <v>66.3</v>
      </c>
      <c r="J358" s="35">
        <v>21</v>
      </c>
      <c r="K358" s="35" t="s">
        <v>183</v>
      </c>
      <c r="L358" s="35">
        <v>66.3</v>
      </c>
      <c r="M358" s="35">
        <v>21</v>
      </c>
      <c r="N358" s="35">
        <v>3.16</v>
      </c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35"/>
      <c r="AN358" s="35"/>
      <c r="AO358" s="35"/>
      <c r="AP358" s="35"/>
      <c r="AQ358" s="35"/>
      <c r="AR358" s="35"/>
      <c r="AS358" s="35">
        <v>1</v>
      </c>
      <c r="AT358" s="36">
        <f t="shared" si="46"/>
        <v>1</v>
      </c>
      <c r="AU358" s="35" t="s">
        <v>112</v>
      </c>
      <c r="AV358" s="35"/>
      <c r="AW358" s="35" t="s">
        <v>186</v>
      </c>
      <c r="AX358" s="35" t="s">
        <v>952</v>
      </c>
      <c r="AY358" s="37">
        <v>31633</v>
      </c>
      <c r="AZ358" s="36">
        <v>23</v>
      </c>
      <c r="BA358" s="36" t="e">
        <f>IF(AND(#REF!&gt;2000000,#REF!&lt;=6000000),1,IF(AND(#REF!&gt;1000000,#REF!&lt;=2000000),2,IF(AND(#REF!&gt;500000,#REF!&lt;=1000000),3,IF(AND(#REF!&gt;1,#REF!&lt;=500000),4,0))))</f>
        <v>#REF!</v>
      </c>
      <c r="BB358" s="36" t="e">
        <f>IF(AND(#REF!&gt;1,#REF!&lt;=3),1,IF(AND(#REF!&gt;3,#REF!&lt;=5),2,IF(AND(#REF!&gt;5,#REF!&lt;=7),3,4)))</f>
        <v>#REF!</v>
      </c>
      <c r="BC358" s="36">
        <f t="shared" si="42"/>
        <v>3</v>
      </c>
      <c r="BD358" s="36">
        <f t="shared" si="43"/>
        <v>1</v>
      </c>
      <c r="BE358" s="36">
        <f t="shared" si="44"/>
        <v>0</v>
      </c>
      <c r="BF358" s="36" t="e">
        <f>IF(AND(#REF!&gt;100000,#REF!&lt;=300000),1,IF(AND(#REF!&gt;=50000,#REF!&lt;=100000),2,IF(AND(#REF!&gt;1,#REF!&lt;50000),3,4)))</f>
        <v>#REF!</v>
      </c>
      <c r="BG358" s="36" t="e">
        <f>IF(AND(#REF!&gt;1,#REF!&lt;=500000),3,IF(AND(#REF!&gt;500000,#REF!&lt;=100000),2,IF(AND(#REF!&gt;100000,#REF!&lt;=600000),3,0)))</f>
        <v>#REF!</v>
      </c>
      <c r="BH358" s="36">
        <f t="shared" si="45"/>
        <v>0</v>
      </c>
      <c r="BI358" s="38"/>
    </row>
    <row r="359" spans="1:61" s="39" customFormat="1" ht="18" customHeight="1">
      <c r="A359" s="49">
        <v>351</v>
      </c>
      <c r="B359" s="50" t="s">
        <v>1091</v>
      </c>
      <c r="C359" s="51">
        <v>107421411270</v>
      </c>
      <c r="D359" s="52" t="s">
        <v>197</v>
      </c>
      <c r="E359" s="50" t="s">
        <v>371</v>
      </c>
      <c r="F359" s="50" t="s">
        <v>1128</v>
      </c>
      <c r="G359" s="52" t="s">
        <v>809</v>
      </c>
      <c r="H359" s="60">
        <v>3.177777</v>
      </c>
      <c r="I359" s="44">
        <v>462.1</v>
      </c>
      <c r="J359" s="35">
        <v>144</v>
      </c>
      <c r="K359" s="35" t="s">
        <v>171</v>
      </c>
      <c r="L359" s="35">
        <v>68.9</v>
      </c>
      <c r="M359" s="35">
        <v>21</v>
      </c>
      <c r="N359" s="35">
        <v>3.28</v>
      </c>
      <c r="O359" s="35" t="s">
        <v>174</v>
      </c>
      <c r="P359" s="35">
        <v>69.6</v>
      </c>
      <c r="Q359" s="35">
        <v>22</v>
      </c>
      <c r="R359" s="35">
        <v>3.16</v>
      </c>
      <c r="S359" s="35" t="s">
        <v>176</v>
      </c>
      <c r="T359" s="35">
        <v>67.1</v>
      </c>
      <c r="U359" s="35">
        <v>22</v>
      </c>
      <c r="V359" s="35">
        <v>3.05</v>
      </c>
      <c r="W359" s="35" t="s">
        <v>178</v>
      </c>
      <c r="X359" s="35">
        <v>66.9</v>
      </c>
      <c r="Y359" s="35">
        <v>22</v>
      </c>
      <c r="Z359" s="35">
        <v>3.04</v>
      </c>
      <c r="AA359" s="35" t="s">
        <v>181</v>
      </c>
      <c r="AB359" s="35">
        <v>78</v>
      </c>
      <c r="AC359" s="35">
        <v>22</v>
      </c>
      <c r="AD359" s="35">
        <v>3.55</v>
      </c>
      <c r="AE359" s="35" t="s">
        <v>182</v>
      </c>
      <c r="AF359" s="35">
        <v>62.3</v>
      </c>
      <c r="AG359" s="35">
        <v>21</v>
      </c>
      <c r="AH359" s="35">
        <v>2.97</v>
      </c>
      <c r="AI359" s="35" t="s">
        <v>183</v>
      </c>
      <c r="AJ359" s="35">
        <v>49.3</v>
      </c>
      <c r="AK359" s="35">
        <v>14</v>
      </c>
      <c r="AL359" s="35">
        <v>3.52</v>
      </c>
      <c r="AM359" s="35"/>
      <c r="AN359" s="35"/>
      <c r="AO359" s="35"/>
      <c r="AP359" s="35"/>
      <c r="AQ359" s="35"/>
      <c r="AR359" s="35"/>
      <c r="AS359" s="35">
        <v>1</v>
      </c>
      <c r="AT359" s="36">
        <f t="shared" si="46"/>
        <v>1</v>
      </c>
      <c r="AU359" s="35" t="s">
        <v>204</v>
      </c>
      <c r="AV359" s="35">
        <v>5</v>
      </c>
      <c r="AW359" s="35" t="s">
        <v>186</v>
      </c>
      <c r="AX359" s="35" t="s">
        <v>205</v>
      </c>
      <c r="AY359" s="37">
        <v>32588</v>
      </c>
      <c r="AZ359" s="36">
        <v>20</v>
      </c>
      <c r="BA359" s="36" t="e">
        <f>IF(AND(#REF!&gt;2000000,#REF!&lt;=6000000),1,IF(AND(#REF!&gt;1000000,#REF!&lt;=2000000),2,IF(AND(#REF!&gt;500000,#REF!&lt;=1000000),3,IF(AND(#REF!&gt;1,#REF!&lt;=500000),4,0))))</f>
        <v>#REF!</v>
      </c>
      <c r="BB359" s="36" t="e">
        <f>IF(AND(#REF!&gt;1,#REF!&lt;=3),1,IF(AND(#REF!&gt;3,#REF!&lt;=5),2,IF(AND(#REF!&gt;5,#REF!&lt;=7),3,4)))</f>
        <v>#REF!</v>
      </c>
      <c r="BC359" s="36">
        <f t="shared" si="42"/>
        <v>3</v>
      </c>
      <c r="BD359" s="36">
        <f t="shared" si="43"/>
        <v>1</v>
      </c>
      <c r="BE359" s="36">
        <f t="shared" si="44"/>
        <v>0</v>
      </c>
      <c r="BF359" s="36" t="e">
        <f>IF(AND(#REF!&gt;100000,#REF!&lt;=300000),1,IF(AND(#REF!&gt;=50000,#REF!&lt;=100000),2,IF(AND(#REF!&gt;1,#REF!&lt;50000),3,4)))</f>
        <v>#REF!</v>
      </c>
      <c r="BG359" s="36" t="e">
        <f>IF(AND(#REF!&gt;1,#REF!&lt;=500000),3,IF(AND(#REF!&gt;500000,#REF!&lt;=100000),2,IF(AND(#REF!&gt;100000,#REF!&lt;=600000),3,0)))</f>
        <v>#REF!</v>
      </c>
      <c r="BH359" s="36">
        <f t="shared" si="45"/>
        <v>5</v>
      </c>
      <c r="BI359" s="38"/>
    </row>
    <row r="360" spans="1:61" s="39" customFormat="1" ht="18" customHeight="1">
      <c r="A360" s="49">
        <v>352</v>
      </c>
      <c r="B360" s="50" t="s">
        <v>303</v>
      </c>
      <c r="C360" s="51">
        <v>108421417916</v>
      </c>
      <c r="D360" s="52" t="s">
        <v>889</v>
      </c>
      <c r="E360" s="50" t="s">
        <v>371</v>
      </c>
      <c r="F360" s="50" t="s">
        <v>1128</v>
      </c>
      <c r="G360" s="52" t="s">
        <v>808</v>
      </c>
      <c r="H360" s="60">
        <v>3.157142</v>
      </c>
      <c r="I360" s="44">
        <v>461.4</v>
      </c>
      <c r="J360" s="35">
        <v>150</v>
      </c>
      <c r="K360" s="35" t="s">
        <v>171</v>
      </c>
      <c r="L360" s="35">
        <v>70.1</v>
      </c>
      <c r="M360" s="35">
        <v>21</v>
      </c>
      <c r="N360" s="35">
        <v>3.34</v>
      </c>
      <c r="O360" s="35" t="s">
        <v>174</v>
      </c>
      <c r="P360" s="35">
        <v>74.4</v>
      </c>
      <c r="Q360" s="35">
        <v>22</v>
      </c>
      <c r="R360" s="35">
        <v>3.38</v>
      </c>
      <c r="S360" s="35" t="s">
        <v>154</v>
      </c>
      <c r="T360" s="35">
        <v>32.4</v>
      </c>
      <c r="U360" s="35">
        <v>11</v>
      </c>
      <c r="V360" s="35">
        <v>2.95</v>
      </c>
      <c r="W360" s="35" t="s">
        <v>176</v>
      </c>
      <c r="X360" s="35">
        <v>60</v>
      </c>
      <c r="Y360" s="35">
        <v>21</v>
      </c>
      <c r="Z360" s="35">
        <v>2.86</v>
      </c>
      <c r="AA360" s="35" t="s">
        <v>178</v>
      </c>
      <c r="AB360" s="35">
        <v>66</v>
      </c>
      <c r="AC360" s="35">
        <v>22</v>
      </c>
      <c r="AD360" s="35">
        <v>3</v>
      </c>
      <c r="AE360" s="35" t="s">
        <v>930</v>
      </c>
      <c r="AF360" s="35">
        <v>27</v>
      </c>
      <c r="AG360" s="35">
        <v>9</v>
      </c>
      <c r="AH360" s="35">
        <v>3</v>
      </c>
      <c r="AI360" s="35" t="s">
        <v>181</v>
      </c>
      <c r="AJ360" s="35">
        <v>67.6</v>
      </c>
      <c r="AK360" s="35">
        <v>20</v>
      </c>
      <c r="AL360" s="35">
        <v>3.38</v>
      </c>
      <c r="AM360" s="35" t="s">
        <v>182</v>
      </c>
      <c r="AN360" s="35">
        <v>42.9</v>
      </c>
      <c r="AO360" s="35">
        <v>12</v>
      </c>
      <c r="AP360" s="35">
        <v>3.58</v>
      </c>
      <c r="AQ360" s="35"/>
      <c r="AR360" s="35"/>
      <c r="AS360" s="35">
        <v>2</v>
      </c>
      <c r="AT360" s="36">
        <f t="shared" si="46"/>
        <v>2</v>
      </c>
      <c r="AU360" s="35" t="s">
        <v>193</v>
      </c>
      <c r="AV360" s="35">
        <v>2</v>
      </c>
      <c r="AW360" s="35" t="s">
        <v>186</v>
      </c>
      <c r="AX360" s="35" t="s">
        <v>835</v>
      </c>
      <c r="AY360" s="37">
        <v>32525</v>
      </c>
      <c r="AZ360" s="36">
        <v>20</v>
      </c>
      <c r="BA360" s="36" t="e">
        <f>IF(AND(#REF!&gt;2000000,#REF!&lt;=6000000),1,IF(AND(#REF!&gt;1000000,#REF!&lt;=2000000),2,IF(AND(#REF!&gt;500000,#REF!&lt;=1000000),3,IF(AND(#REF!&gt;1,#REF!&lt;=500000),4,0))))</f>
        <v>#REF!</v>
      </c>
      <c r="BB360" s="36" t="e">
        <f>IF(AND(#REF!&gt;1,#REF!&lt;=3),1,IF(AND(#REF!&gt;3,#REF!&lt;=5),2,IF(AND(#REF!&gt;5,#REF!&lt;=7),3,4)))</f>
        <v>#REF!</v>
      </c>
      <c r="BC360" s="36">
        <f t="shared" si="42"/>
        <v>3</v>
      </c>
      <c r="BD360" s="36">
        <f t="shared" si="43"/>
        <v>1</v>
      </c>
      <c r="BE360" s="36">
        <f t="shared" si="44"/>
        <v>0</v>
      </c>
      <c r="BF360" s="36" t="e">
        <f>IF(AND(#REF!&gt;100000,#REF!&lt;=300000),1,IF(AND(#REF!&gt;=50000,#REF!&lt;=100000),2,IF(AND(#REF!&gt;1,#REF!&lt;50000),3,4)))</f>
        <v>#REF!</v>
      </c>
      <c r="BG360" s="36" t="e">
        <f>IF(AND(#REF!&gt;1,#REF!&lt;=500000),3,IF(AND(#REF!&gt;500000,#REF!&lt;=100000),2,IF(AND(#REF!&gt;100000,#REF!&lt;=600000),3,0)))</f>
        <v>#REF!</v>
      </c>
      <c r="BH360" s="36">
        <f t="shared" si="45"/>
        <v>2</v>
      </c>
      <c r="BI360" s="38"/>
    </row>
    <row r="361" spans="1:61" s="39" customFormat="1" ht="18" customHeight="1">
      <c r="A361" s="49">
        <v>353</v>
      </c>
      <c r="B361" s="50" t="s">
        <v>304</v>
      </c>
      <c r="C361" s="51">
        <v>105421479651</v>
      </c>
      <c r="D361" s="52" t="s">
        <v>889</v>
      </c>
      <c r="E361" s="50" t="s">
        <v>371</v>
      </c>
      <c r="F361" s="50" t="s">
        <v>1128</v>
      </c>
      <c r="G361" s="52" t="s">
        <v>811</v>
      </c>
      <c r="H361" s="60">
        <v>3.209027</v>
      </c>
      <c r="I361" s="44">
        <v>412.3</v>
      </c>
      <c r="J361" s="35">
        <v>129</v>
      </c>
      <c r="K361" s="35" t="s">
        <v>176</v>
      </c>
      <c r="L361" s="35">
        <v>77.9</v>
      </c>
      <c r="M361" s="35">
        <v>22</v>
      </c>
      <c r="N361" s="35">
        <v>3.54</v>
      </c>
      <c r="O361" s="35" t="s">
        <v>178</v>
      </c>
      <c r="P361" s="35">
        <v>60.7</v>
      </c>
      <c r="Q361" s="35">
        <v>21</v>
      </c>
      <c r="R361" s="35">
        <v>2.89</v>
      </c>
      <c r="S361" s="35" t="s">
        <v>930</v>
      </c>
      <c r="T361" s="35">
        <v>38.6</v>
      </c>
      <c r="U361" s="35">
        <v>12</v>
      </c>
      <c r="V361" s="35">
        <v>3.22</v>
      </c>
      <c r="W361" s="35" t="s">
        <v>181</v>
      </c>
      <c r="X361" s="35">
        <v>66.7</v>
      </c>
      <c r="Y361" s="35">
        <v>22</v>
      </c>
      <c r="Z361" s="35">
        <v>3.03</v>
      </c>
      <c r="AA361" s="35" t="s">
        <v>182</v>
      </c>
      <c r="AB361" s="35">
        <v>69.7</v>
      </c>
      <c r="AC361" s="35">
        <v>22</v>
      </c>
      <c r="AD361" s="35">
        <v>3.17</v>
      </c>
      <c r="AE361" s="35" t="s">
        <v>214</v>
      </c>
      <c r="AF361" s="35">
        <v>40.2</v>
      </c>
      <c r="AG361" s="35">
        <v>12</v>
      </c>
      <c r="AH361" s="35">
        <v>3.35</v>
      </c>
      <c r="AI361" s="35" t="s">
        <v>183</v>
      </c>
      <c r="AJ361" s="35">
        <v>58.5</v>
      </c>
      <c r="AK361" s="35">
        <v>18</v>
      </c>
      <c r="AL361" s="35">
        <v>3.25</v>
      </c>
      <c r="AM361" s="35"/>
      <c r="AN361" s="35"/>
      <c r="AO361" s="35"/>
      <c r="AP361" s="35"/>
      <c r="AQ361" s="35"/>
      <c r="AR361" s="35"/>
      <c r="AS361" s="35">
        <v>1</v>
      </c>
      <c r="AT361" s="36">
        <f t="shared" si="46"/>
        <v>1</v>
      </c>
      <c r="AU361" s="35" t="s">
        <v>217</v>
      </c>
      <c r="AV361" s="35">
        <v>5</v>
      </c>
      <c r="AW361" s="35" t="s">
        <v>186</v>
      </c>
      <c r="AX361" s="35" t="s">
        <v>835</v>
      </c>
      <c r="AY361" s="37">
        <v>32265</v>
      </c>
      <c r="AZ361" s="36">
        <v>21</v>
      </c>
      <c r="BA361" s="36" t="e">
        <f>IF(AND(#REF!&gt;2000000,#REF!&lt;=6000000),1,IF(AND(#REF!&gt;1000000,#REF!&lt;=2000000),2,IF(AND(#REF!&gt;500000,#REF!&lt;=1000000),3,IF(AND(#REF!&gt;1,#REF!&lt;=500000),4,0))))</f>
        <v>#REF!</v>
      </c>
      <c r="BB361" s="36" t="e">
        <f>IF(AND(#REF!&gt;1,#REF!&lt;=3),1,IF(AND(#REF!&gt;3,#REF!&lt;=5),2,IF(AND(#REF!&gt;5,#REF!&lt;=7),3,4)))</f>
        <v>#REF!</v>
      </c>
      <c r="BC361" s="36">
        <f t="shared" si="42"/>
        <v>3</v>
      </c>
      <c r="BD361" s="36">
        <f t="shared" si="43"/>
        <v>1</v>
      </c>
      <c r="BE361" s="36">
        <f t="shared" si="44"/>
        <v>0</v>
      </c>
      <c r="BF361" s="36" t="e">
        <f>IF(AND(#REF!&gt;100000,#REF!&lt;=300000),1,IF(AND(#REF!&gt;=50000,#REF!&lt;=100000),2,IF(AND(#REF!&gt;1,#REF!&lt;50000),3,4)))</f>
        <v>#REF!</v>
      </c>
      <c r="BG361" s="36" t="e">
        <f>IF(AND(#REF!&gt;1,#REF!&lt;=500000),3,IF(AND(#REF!&gt;500000,#REF!&lt;=100000),2,IF(AND(#REF!&gt;100000,#REF!&lt;=600000),3,0)))</f>
        <v>#REF!</v>
      </c>
      <c r="BH361" s="36">
        <f t="shared" si="45"/>
        <v>5</v>
      </c>
      <c r="BI361" s="38"/>
    </row>
    <row r="362" spans="1:61" s="39" customFormat="1" ht="18" customHeight="1">
      <c r="A362" s="49">
        <v>354</v>
      </c>
      <c r="B362" s="50" t="s">
        <v>305</v>
      </c>
      <c r="C362" s="51">
        <v>106421400482</v>
      </c>
      <c r="D362" s="52" t="s">
        <v>889</v>
      </c>
      <c r="E362" s="50" t="s">
        <v>371</v>
      </c>
      <c r="F362" s="50" t="s">
        <v>1128</v>
      </c>
      <c r="G362" s="52" t="s">
        <v>810</v>
      </c>
      <c r="H362" s="60">
        <v>2.900763</v>
      </c>
      <c r="I362" s="44">
        <v>380</v>
      </c>
      <c r="J362" s="35">
        <v>131</v>
      </c>
      <c r="K362" s="35" t="s">
        <v>176</v>
      </c>
      <c r="L362" s="35">
        <v>70.1</v>
      </c>
      <c r="M362" s="35">
        <v>22</v>
      </c>
      <c r="N362" s="35">
        <v>3.19</v>
      </c>
      <c r="O362" s="35" t="s">
        <v>178</v>
      </c>
      <c r="P362" s="35">
        <v>55.2</v>
      </c>
      <c r="Q362" s="35">
        <v>21</v>
      </c>
      <c r="R362" s="35">
        <v>2.63</v>
      </c>
      <c r="S362" s="35" t="s">
        <v>930</v>
      </c>
      <c r="T362" s="35">
        <v>33.2</v>
      </c>
      <c r="U362" s="35">
        <v>12</v>
      </c>
      <c r="V362" s="35">
        <v>2.77</v>
      </c>
      <c r="W362" s="35" t="s">
        <v>181</v>
      </c>
      <c r="X362" s="35">
        <v>69.8</v>
      </c>
      <c r="Y362" s="35">
        <v>22</v>
      </c>
      <c r="Z362" s="35">
        <v>3.17</v>
      </c>
      <c r="AA362" s="35" t="s">
        <v>182</v>
      </c>
      <c r="AB362" s="35">
        <v>65.5</v>
      </c>
      <c r="AC362" s="35">
        <v>22</v>
      </c>
      <c r="AD362" s="35">
        <v>2.98</v>
      </c>
      <c r="AE362" s="35" t="s">
        <v>214</v>
      </c>
      <c r="AF362" s="35">
        <v>31.5</v>
      </c>
      <c r="AG362" s="35">
        <v>12</v>
      </c>
      <c r="AH362" s="35">
        <v>2.63</v>
      </c>
      <c r="AI362" s="35" t="s">
        <v>183</v>
      </c>
      <c r="AJ362" s="35">
        <v>54.7</v>
      </c>
      <c r="AK362" s="35">
        <v>20</v>
      </c>
      <c r="AL362" s="35">
        <v>2.74</v>
      </c>
      <c r="AM362" s="35"/>
      <c r="AN362" s="35"/>
      <c r="AO362" s="35"/>
      <c r="AP362" s="35"/>
      <c r="AQ362" s="35"/>
      <c r="AR362" s="35"/>
      <c r="AS362" s="35">
        <v>1</v>
      </c>
      <c r="AT362" s="36">
        <f t="shared" si="46"/>
        <v>1</v>
      </c>
      <c r="AU362" s="35" t="s">
        <v>190</v>
      </c>
      <c r="AV362" s="35">
        <v>5</v>
      </c>
      <c r="AW362" s="35" t="s">
        <v>186</v>
      </c>
      <c r="AX362" s="35" t="s">
        <v>952</v>
      </c>
      <c r="AY362" s="37">
        <v>23019</v>
      </c>
      <c r="AZ362" s="36">
        <v>46</v>
      </c>
      <c r="BA362" s="36" t="e">
        <f>IF(AND(#REF!&gt;2000000,#REF!&lt;=6000000),1,IF(AND(#REF!&gt;1000000,#REF!&lt;=2000000),2,IF(AND(#REF!&gt;500000,#REF!&lt;=1000000),3,IF(AND(#REF!&gt;1,#REF!&lt;=500000),4,0))))</f>
        <v>#REF!</v>
      </c>
      <c r="BB362" s="36" t="e">
        <f>IF(AND(#REF!&gt;1,#REF!&lt;=3),1,IF(AND(#REF!&gt;3,#REF!&lt;=5),2,IF(AND(#REF!&gt;5,#REF!&lt;=7),3,4)))</f>
        <v>#REF!</v>
      </c>
      <c r="BC362" s="36">
        <f t="shared" si="42"/>
        <v>3</v>
      </c>
      <c r="BD362" s="36">
        <f t="shared" si="43"/>
        <v>1</v>
      </c>
      <c r="BE362" s="36">
        <f t="shared" si="44"/>
        <v>0</v>
      </c>
      <c r="BF362" s="36" t="e">
        <f>IF(AND(#REF!&gt;100000,#REF!&lt;=300000),1,IF(AND(#REF!&gt;=50000,#REF!&lt;=100000),2,IF(AND(#REF!&gt;1,#REF!&lt;50000),3,4)))</f>
        <v>#REF!</v>
      </c>
      <c r="BG362" s="36" t="e">
        <f>IF(AND(#REF!&gt;1,#REF!&lt;=500000),3,IF(AND(#REF!&gt;500000,#REF!&lt;=100000),2,IF(AND(#REF!&gt;100000,#REF!&lt;=600000),3,0)))</f>
        <v>#REF!</v>
      </c>
      <c r="BH362" s="36">
        <f t="shared" si="45"/>
        <v>5</v>
      </c>
      <c r="BI362" s="38"/>
    </row>
    <row r="363" spans="1:61" s="39" customFormat="1" ht="18" customHeight="1">
      <c r="A363" s="49">
        <v>355</v>
      </c>
      <c r="B363" s="50" t="s">
        <v>306</v>
      </c>
      <c r="C363" s="51">
        <v>107421411243</v>
      </c>
      <c r="D363" s="52" t="s">
        <v>889</v>
      </c>
      <c r="E363" s="50" t="s">
        <v>371</v>
      </c>
      <c r="F363" s="50" t="s">
        <v>1128</v>
      </c>
      <c r="G363" s="52" t="s">
        <v>809</v>
      </c>
      <c r="H363" s="60">
        <v>3.037333</v>
      </c>
      <c r="I363" s="44">
        <v>227.8</v>
      </c>
      <c r="J363" s="35">
        <v>75</v>
      </c>
      <c r="K363" s="35" t="s">
        <v>181</v>
      </c>
      <c r="L363" s="35">
        <v>73.2</v>
      </c>
      <c r="M363" s="35">
        <v>21</v>
      </c>
      <c r="N363" s="35">
        <v>3.49</v>
      </c>
      <c r="O363" s="35" t="s">
        <v>182</v>
      </c>
      <c r="P363" s="35">
        <v>54.4</v>
      </c>
      <c r="Q363" s="35">
        <v>20</v>
      </c>
      <c r="R363" s="35">
        <v>2.72</v>
      </c>
      <c r="S363" s="35" t="s">
        <v>214</v>
      </c>
      <c r="T363" s="35">
        <v>41.1</v>
      </c>
      <c r="U363" s="35">
        <v>12</v>
      </c>
      <c r="V363" s="35">
        <v>3.43</v>
      </c>
      <c r="W363" s="35" t="s">
        <v>183</v>
      </c>
      <c r="X363" s="35">
        <v>59.1</v>
      </c>
      <c r="Y363" s="35">
        <v>22</v>
      </c>
      <c r="Z363" s="35">
        <v>2.69</v>
      </c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35"/>
      <c r="AN363" s="35"/>
      <c r="AO363" s="35"/>
      <c r="AP363" s="35"/>
      <c r="AQ363" s="35"/>
      <c r="AR363" s="35"/>
      <c r="AS363" s="35">
        <v>1</v>
      </c>
      <c r="AT363" s="36">
        <f aca="true" t="shared" si="47" ref="AT363:AT394">AR363+AS363</f>
        <v>1</v>
      </c>
      <c r="AU363" s="35" t="s">
        <v>112</v>
      </c>
      <c r="AV363" s="35"/>
      <c r="AW363" s="35" t="s">
        <v>186</v>
      </c>
      <c r="AX363" s="35" t="s">
        <v>952</v>
      </c>
      <c r="AY363" s="37">
        <v>32463</v>
      </c>
      <c r="AZ363" s="36">
        <v>21</v>
      </c>
      <c r="BA363" s="36" t="e">
        <f>IF(AND(#REF!&gt;2000000,#REF!&lt;=6000000),1,IF(AND(#REF!&gt;1000000,#REF!&lt;=2000000),2,IF(AND(#REF!&gt;500000,#REF!&lt;=1000000),3,IF(AND(#REF!&gt;1,#REF!&lt;=500000),4,0))))</f>
        <v>#REF!</v>
      </c>
      <c r="BB363" s="36" t="e">
        <f>IF(AND(#REF!&gt;1,#REF!&lt;=3),1,IF(AND(#REF!&gt;3,#REF!&lt;=5),2,IF(AND(#REF!&gt;5,#REF!&lt;=7),3,4)))</f>
        <v>#REF!</v>
      </c>
      <c r="BC363" s="36">
        <f t="shared" si="42"/>
        <v>3</v>
      </c>
      <c r="BD363" s="36">
        <f t="shared" si="43"/>
        <v>1</v>
      </c>
      <c r="BE363" s="36">
        <f t="shared" si="44"/>
        <v>0</v>
      </c>
      <c r="BF363" s="36" t="e">
        <f>IF(AND(#REF!&gt;100000,#REF!&lt;=300000),1,IF(AND(#REF!&gt;=50000,#REF!&lt;=100000),2,IF(AND(#REF!&gt;1,#REF!&lt;50000),3,4)))</f>
        <v>#REF!</v>
      </c>
      <c r="BG363" s="36" t="e">
        <f>IF(AND(#REF!&gt;1,#REF!&lt;=500000),3,IF(AND(#REF!&gt;500000,#REF!&lt;=100000),2,IF(AND(#REF!&gt;100000,#REF!&lt;=600000),3,0)))</f>
        <v>#REF!</v>
      </c>
      <c r="BH363" s="36">
        <f t="shared" si="45"/>
        <v>0</v>
      </c>
      <c r="BI363" s="38"/>
    </row>
    <row r="364" spans="1:61" s="39" customFormat="1" ht="18" customHeight="1">
      <c r="A364" s="49">
        <v>356</v>
      </c>
      <c r="B364" s="50" t="s">
        <v>307</v>
      </c>
      <c r="C364" s="51">
        <v>106421400290</v>
      </c>
      <c r="D364" s="52" t="s">
        <v>889</v>
      </c>
      <c r="E364" s="50" t="s">
        <v>371</v>
      </c>
      <c r="F364" s="50" t="s">
        <v>1128</v>
      </c>
      <c r="G364" s="52" t="s">
        <v>810</v>
      </c>
      <c r="H364" s="60">
        <v>2.678448</v>
      </c>
      <c r="I364" s="44">
        <v>310.7</v>
      </c>
      <c r="J364" s="35">
        <v>116</v>
      </c>
      <c r="K364" s="35" t="s">
        <v>176</v>
      </c>
      <c r="L364" s="35">
        <v>72.5</v>
      </c>
      <c r="M364" s="35">
        <v>22</v>
      </c>
      <c r="N364" s="35">
        <v>3.3</v>
      </c>
      <c r="O364" s="35" t="s">
        <v>178</v>
      </c>
      <c r="P364" s="35">
        <v>46</v>
      </c>
      <c r="Q364" s="35">
        <v>21</v>
      </c>
      <c r="R364" s="35">
        <v>2.19</v>
      </c>
      <c r="S364" s="35" t="s">
        <v>181</v>
      </c>
      <c r="T364" s="35">
        <v>53.7</v>
      </c>
      <c r="U364" s="35">
        <v>21</v>
      </c>
      <c r="V364" s="35">
        <v>2.56</v>
      </c>
      <c r="W364" s="35" t="s">
        <v>182</v>
      </c>
      <c r="X364" s="35">
        <v>49.1</v>
      </c>
      <c r="Y364" s="35">
        <v>21</v>
      </c>
      <c r="Z364" s="35">
        <v>2.34</v>
      </c>
      <c r="AA364" s="35" t="s">
        <v>214</v>
      </c>
      <c r="AB364" s="35">
        <v>26.8</v>
      </c>
      <c r="AC364" s="35">
        <v>10</v>
      </c>
      <c r="AD364" s="35">
        <v>2.68</v>
      </c>
      <c r="AE364" s="35" t="s">
        <v>183</v>
      </c>
      <c r="AF364" s="35">
        <v>62.6</v>
      </c>
      <c r="AG364" s="35">
        <v>21</v>
      </c>
      <c r="AH364" s="35">
        <v>2.98</v>
      </c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>
        <v>1</v>
      </c>
      <c r="AT364" s="36">
        <f t="shared" si="47"/>
        <v>1</v>
      </c>
      <c r="AU364" s="35" t="s">
        <v>249</v>
      </c>
      <c r="AV364" s="35">
        <v>2</v>
      </c>
      <c r="AW364" s="35" t="s">
        <v>186</v>
      </c>
      <c r="AX364" s="35" t="s">
        <v>835</v>
      </c>
      <c r="AY364" s="37">
        <v>32668</v>
      </c>
      <c r="AZ364" s="36">
        <v>20</v>
      </c>
      <c r="BA364" s="36" t="e">
        <f>IF(AND(#REF!&gt;2000000,#REF!&lt;=6000000),1,IF(AND(#REF!&gt;1000000,#REF!&lt;=2000000),2,IF(AND(#REF!&gt;500000,#REF!&lt;=1000000),3,IF(AND(#REF!&gt;1,#REF!&lt;=500000),4,0))))</f>
        <v>#REF!</v>
      </c>
      <c r="BB364" s="36" t="e">
        <f>IF(AND(#REF!&gt;1,#REF!&lt;=3),1,IF(AND(#REF!&gt;3,#REF!&lt;=5),2,IF(AND(#REF!&gt;5,#REF!&lt;=7),3,4)))</f>
        <v>#REF!</v>
      </c>
      <c r="BC364" s="36">
        <f t="shared" si="42"/>
        <v>2</v>
      </c>
      <c r="BD364" s="36">
        <f t="shared" si="43"/>
        <v>1</v>
      </c>
      <c r="BE364" s="36">
        <f t="shared" si="44"/>
        <v>0</v>
      </c>
      <c r="BF364" s="36" t="e">
        <f>IF(AND(#REF!&gt;100000,#REF!&lt;=300000),1,IF(AND(#REF!&gt;=50000,#REF!&lt;=100000),2,IF(AND(#REF!&gt;1,#REF!&lt;50000),3,4)))</f>
        <v>#REF!</v>
      </c>
      <c r="BG364" s="36" t="e">
        <f>IF(AND(#REF!&gt;1,#REF!&lt;=500000),3,IF(AND(#REF!&gt;500000,#REF!&lt;=100000),2,IF(AND(#REF!&gt;100000,#REF!&lt;=600000),3,0)))</f>
        <v>#REF!</v>
      </c>
      <c r="BH364" s="36">
        <f t="shared" si="45"/>
        <v>2</v>
      </c>
      <c r="BI364" s="38"/>
    </row>
    <row r="365" spans="1:61" s="39" customFormat="1" ht="18" customHeight="1">
      <c r="A365" s="49">
        <v>357</v>
      </c>
      <c r="B365" s="50" t="s">
        <v>308</v>
      </c>
      <c r="C365" s="51">
        <v>107421411228</v>
      </c>
      <c r="D365" s="52" t="s">
        <v>197</v>
      </c>
      <c r="E365" s="50" t="s">
        <v>371</v>
      </c>
      <c r="F365" s="50" t="s">
        <v>1128</v>
      </c>
      <c r="G365" s="52" t="s">
        <v>809</v>
      </c>
      <c r="H365" s="60">
        <v>2.722727</v>
      </c>
      <c r="I365" s="44">
        <v>179.7</v>
      </c>
      <c r="J365" s="35">
        <v>66</v>
      </c>
      <c r="K365" s="35" t="s">
        <v>181</v>
      </c>
      <c r="L365" s="35">
        <v>62.7</v>
      </c>
      <c r="M365" s="35">
        <v>22</v>
      </c>
      <c r="N365" s="35">
        <v>2.85</v>
      </c>
      <c r="O365" s="35" t="s">
        <v>182</v>
      </c>
      <c r="P365" s="35">
        <v>61.9</v>
      </c>
      <c r="Q365" s="35">
        <v>22</v>
      </c>
      <c r="R365" s="35">
        <v>2.81</v>
      </c>
      <c r="S365" s="35" t="s">
        <v>183</v>
      </c>
      <c r="T365" s="35">
        <v>55.1</v>
      </c>
      <c r="U365" s="35">
        <v>22</v>
      </c>
      <c r="V365" s="35">
        <v>2.5</v>
      </c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>
        <v>1</v>
      </c>
      <c r="AT365" s="36">
        <f t="shared" si="47"/>
        <v>1</v>
      </c>
      <c r="AU365" s="35" t="s">
        <v>193</v>
      </c>
      <c r="AV365" s="35">
        <v>2</v>
      </c>
      <c r="AW365" s="35" t="s">
        <v>186</v>
      </c>
      <c r="AX365" s="35" t="s">
        <v>835</v>
      </c>
      <c r="AY365" s="37">
        <v>32026</v>
      </c>
      <c r="AZ365" s="36">
        <v>22</v>
      </c>
      <c r="BA365" s="36" t="e">
        <f>IF(AND(#REF!&gt;2000000,#REF!&lt;=6000000),1,IF(AND(#REF!&gt;1000000,#REF!&lt;=2000000),2,IF(AND(#REF!&gt;500000,#REF!&lt;=1000000),3,IF(AND(#REF!&gt;1,#REF!&lt;=500000),4,0))))</f>
        <v>#REF!</v>
      </c>
      <c r="BB365" s="36" t="e">
        <f>IF(AND(#REF!&gt;1,#REF!&lt;=3),1,IF(AND(#REF!&gt;3,#REF!&lt;=5),2,IF(AND(#REF!&gt;5,#REF!&lt;=7),3,4)))</f>
        <v>#REF!</v>
      </c>
      <c r="BC365" s="36">
        <f t="shared" si="42"/>
        <v>2</v>
      </c>
      <c r="BD365" s="36">
        <f t="shared" si="43"/>
        <v>1</v>
      </c>
      <c r="BE365" s="36">
        <f t="shared" si="44"/>
        <v>0</v>
      </c>
      <c r="BF365" s="36" t="e">
        <f>IF(AND(#REF!&gt;100000,#REF!&lt;=300000),1,IF(AND(#REF!&gt;=50000,#REF!&lt;=100000),2,IF(AND(#REF!&gt;1,#REF!&lt;50000),3,4)))</f>
        <v>#REF!</v>
      </c>
      <c r="BG365" s="36" t="e">
        <f>IF(AND(#REF!&gt;1,#REF!&lt;=500000),3,IF(AND(#REF!&gt;500000,#REF!&lt;=100000),2,IF(AND(#REF!&gt;100000,#REF!&lt;=600000),3,0)))</f>
        <v>#REF!</v>
      </c>
      <c r="BH365" s="36">
        <f t="shared" si="45"/>
        <v>2</v>
      </c>
      <c r="BI365" s="38"/>
    </row>
    <row r="366" spans="1:61" s="39" customFormat="1" ht="18" customHeight="1">
      <c r="A366" s="49">
        <v>358</v>
      </c>
      <c r="B366" s="50" t="s">
        <v>309</v>
      </c>
      <c r="C366" s="51">
        <v>106421403971</v>
      </c>
      <c r="D366" s="52" t="s">
        <v>889</v>
      </c>
      <c r="E366" s="50" t="s">
        <v>371</v>
      </c>
      <c r="F366" s="50" t="s">
        <v>1128</v>
      </c>
      <c r="G366" s="52" t="s">
        <v>810</v>
      </c>
      <c r="H366" s="60">
        <v>2.595312</v>
      </c>
      <c r="I366" s="44">
        <v>328</v>
      </c>
      <c r="J366" s="35">
        <v>128</v>
      </c>
      <c r="K366" s="35" t="s">
        <v>176</v>
      </c>
      <c r="L366" s="35" t="s">
        <v>310</v>
      </c>
      <c r="M366" s="35">
        <v>22</v>
      </c>
      <c r="N366" s="35" t="s">
        <v>311</v>
      </c>
      <c r="O366" s="35" t="s">
        <v>178</v>
      </c>
      <c r="P366" s="35" t="s">
        <v>312</v>
      </c>
      <c r="Q366" s="35">
        <v>18</v>
      </c>
      <c r="R366" s="35" t="s">
        <v>1083</v>
      </c>
      <c r="S366" s="35" t="s">
        <v>930</v>
      </c>
      <c r="T366" s="35" t="s">
        <v>313</v>
      </c>
      <c r="U366" s="35">
        <v>11</v>
      </c>
      <c r="V366" s="35" t="s">
        <v>175</v>
      </c>
      <c r="W366" s="35" t="s">
        <v>181</v>
      </c>
      <c r="X366" s="35">
        <v>58</v>
      </c>
      <c r="Y366" s="35">
        <v>21</v>
      </c>
      <c r="Z366" s="35" t="s">
        <v>1035</v>
      </c>
      <c r="AA366" s="35" t="s">
        <v>182</v>
      </c>
      <c r="AB366" s="35" t="s">
        <v>541</v>
      </c>
      <c r="AC366" s="35">
        <v>22</v>
      </c>
      <c r="AD366" s="35" t="s">
        <v>627</v>
      </c>
      <c r="AE366" s="35" t="s">
        <v>214</v>
      </c>
      <c r="AF366" s="35" t="s">
        <v>1073</v>
      </c>
      <c r="AG366" s="35">
        <v>12</v>
      </c>
      <c r="AH366" s="35" t="s">
        <v>289</v>
      </c>
      <c r="AI366" s="35" t="s">
        <v>183</v>
      </c>
      <c r="AJ366" s="35" t="s">
        <v>177</v>
      </c>
      <c r="AK366" s="35">
        <v>22</v>
      </c>
      <c r="AL366" s="35" t="s">
        <v>175</v>
      </c>
      <c r="AM366" s="35"/>
      <c r="AN366" s="35"/>
      <c r="AO366" s="35"/>
      <c r="AP366" s="35"/>
      <c r="AQ366" s="35"/>
      <c r="AR366" s="35"/>
      <c r="AS366" s="35">
        <v>1</v>
      </c>
      <c r="AT366" s="36">
        <f t="shared" si="47"/>
        <v>1</v>
      </c>
      <c r="AU366" s="35" t="s">
        <v>193</v>
      </c>
      <c r="AV366" s="35">
        <v>2</v>
      </c>
      <c r="AW366" s="35" t="s">
        <v>893</v>
      </c>
      <c r="AX366" s="35" t="s">
        <v>878</v>
      </c>
      <c r="AY366" s="37">
        <v>32095</v>
      </c>
      <c r="AZ366" s="36">
        <v>22</v>
      </c>
      <c r="BA366" s="36" t="e">
        <f>IF(AND(#REF!&gt;2000000,#REF!&lt;=6000000),1,IF(AND(#REF!&gt;1000000,#REF!&lt;=2000000),2,IF(AND(#REF!&gt;500000,#REF!&lt;=1000000),3,IF(AND(#REF!&gt;1,#REF!&lt;=500000),4,0))))</f>
        <v>#REF!</v>
      </c>
      <c r="BB366" s="36" t="e">
        <f>IF(AND(#REF!&gt;1,#REF!&lt;=3),1,IF(AND(#REF!&gt;3,#REF!&lt;=5),2,IF(AND(#REF!&gt;5,#REF!&lt;=7),3,4)))</f>
        <v>#REF!</v>
      </c>
      <c r="BC366" s="36">
        <f t="shared" si="42"/>
        <v>2</v>
      </c>
      <c r="BD366" s="36">
        <f t="shared" si="43"/>
        <v>1</v>
      </c>
      <c r="BE366" s="36">
        <f t="shared" si="44"/>
        <v>0</v>
      </c>
      <c r="BF366" s="36" t="e">
        <f>IF(AND(#REF!&gt;100000,#REF!&lt;=300000),1,IF(AND(#REF!&gt;=50000,#REF!&lt;=100000),2,IF(AND(#REF!&gt;1,#REF!&lt;50000),3,4)))</f>
        <v>#REF!</v>
      </c>
      <c r="BG366" s="36" t="e">
        <f>IF(AND(#REF!&gt;1,#REF!&lt;=500000),3,IF(AND(#REF!&gt;500000,#REF!&lt;=100000),2,IF(AND(#REF!&gt;100000,#REF!&lt;=600000),3,0)))</f>
        <v>#REF!</v>
      </c>
      <c r="BH366" s="36">
        <f t="shared" si="45"/>
        <v>2</v>
      </c>
      <c r="BI366" s="38"/>
    </row>
    <row r="367" spans="1:61" s="39" customFormat="1" ht="18" customHeight="1">
      <c r="A367" s="49">
        <v>359</v>
      </c>
      <c r="B367" s="50" t="s">
        <v>314</v>
      </c>
      <c r="C367" s="51">
        <v>107421411236</v>
      </c>
      <c r="D367" s="52" t="s">
        <v>889</v>
      </c>
      <c r="E367" s="50" t="s">
        <v>371</v>
      </c>
      <c r="F367" s="50" t="s">
        <v>1128</v>
      </c>
      <c r="G367" s="52" t="s">
        <v>809</v>
      </c>
      <c r="H367" s="60">
        <v>3.136</v>
      </c>
      <c r="I367" s="44">
        <v>235.2</v>
      </c>
      <c r="J367" s="35">
        <v>75</v>
      </c>
      <c r="K367" s="35" t="s">
        <v>181</v>
      </c>
      <c r="L367" s="35">
        <v>70.2</v>
      </c>
      <c r="M367" s="35">
        <v>21</v>
      </c>
      <c r="N367" s="35">
        <v>3.34</v>
      </c>
      <c r="O367" s="35" t="s">
        <v>182</v>
      </c>
      <c r="P367" s="35">
        <v>58.5</v>
      </c>
      <c r="Q367" s="35">
        <v>20</v>
      </c>
      <c r="R367" s="35">
        <v>2.93</v>
      </c>
      <c r="S367" s="35" t="s">
        <v>214</v>
      </c>
      <c r="T367" s="35">
        <v>40.2</v>
      </c>
      <c r="U367" s="35">
        <v>12</v>
      </c>
      <c r="V367" s="35">
        <v>3.35</v>
      </c>
      <c r="W367" s="35" t="s">
        <v>183</v>
      </c>
      <c r="X367" s="35">
        <v>66.3</v>
      </c>
      <c r="Y367" s="35">
        <v>22</v>
      </c>
      <c r="Z367" s="35">
        <v>3.01</v>
      </c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35"/>
      <c r="AN367" s="35"/>
      <c r="AO367" s="35"/>
      <c r="AP367" s="35"/>
      <c r="AQ367" s="35"/>
      <c r="AR367" s="35"/>
      <c r="AS367" s="35">
        <v>1</v>
      </c>
      <c r="AT367" s="36">
        <f t="shared" si="47"/>
        <v>1</v>
      </c>
      <c r="AU367" s="35" t="s">
        <v>217</v>
      </c>
      <c r="AV367" s="35">
        <v>5</v>
      </c>
      <c r="AW367" s="35" t="s">
        <v>186</v>
      </c>
      <c r="AX367" s="35" t="s">
        <v>952</v>
      </c>
      <c r="AY367" s="37">
        <v>32276</v>
      </c>
      <c r="AZ367" s="36">
        <v>21</v>
      </c>
      <c r="BA367" s="36" t="e">
        <f>IF(AND(#REF!&gt;2000000,#REF!&lt;=6000000),1,IF(AND(#REF!&gt;1000000,#REF!&lt;=2000000),2,IF(AND(#REF!&gt;500000,#REF!&lt;=1000000),3,IF(AND(#REF!&gt;1,#REF!&lt;=500000),4,0))))</f>
        <v>#REF!</v>
      </c>
      <c r="BB367" s="36" t="e">
        <f>IF(AND(#REF!&gt;1,#REF!&lt;=3),1,IF(AND(#REF!&gt;3,#REF!&lt;=5),2,IF(AND(#REF!&gt;5,#REF!&lt;=7),3,4)))</f>
        <v>#REF!</v>
      </c>
      <c r="BC367" s="36">
        <f t="shared" si="42"/>
        <v>3</v>
      </c>
      <c r="BD367" s="36">
        <f t="shared" si="43"/>
        <v>1</v>
      </c>
      <c r="BE367" s="36">
        <f t="shared" si="44"/>
        <v>0</v>
      </c>
      <c r="BF367" s="36" t="e">
        <f>IF(AND(#REF!&gt;100000,#REF!&lt;=300000),1,IF(AND(#REF!&gt;=50000,#REF!&lt;=100000),2,IF(AND(#REF!&gt;1,#REF!&lt;50000),3,4)))</f>
        <v>#REF!</v>
      </c>
      <c r="BG367" s="36" t="e">
        <f>IF(AND(#REF!&gt;1,#REF!&lt;=500000),3,IF(AND(#REF!&gt;500000,#REF!&lt;=100000),2,IF(AND(#REF!&gt;100000,#REF!&lt;=600000),3,0)))</f>
        <v>#REF!</v>
      </c>
      <c r="BH367" s="36">
        <f t="shared" si="45"/>
        <v>5</v>
      </c>
      <c r="BI367" s="38"/>
    </row>
    <row r="368" spans="1:61" s="39" customFormat="1" ht="18" customHeight="1">
      <c r="A368" s="49">
        <v>360</v>
      </c>
      <c r="B368" s="50" t="s">
        <v>256</v>
      </c>
      <c r="C368" s="51">
        <v>106421403909</v>
      </c>
      <c r="D368" s="52" t="s">
        <v>889</v>
      </c>
      <c r="E368" s="50" t="s">
        <v>371</v>
      </c>
      <c r="F368" s="50" t="s">
        <v>1128</v>
      </c>
      <c r="G368" s="52" t="s">
        <v>810</v>
      </c>
      <c r="H368" s="60">
        <v>3.063793</v>
      </c>
      <c r="I368" s="44">
        <v>355.4</v>
      </c>
      <c r="J368" s="35">
        <v>116</v>
      </c>
      <c r="K368" s="35" t="s">
        <v>176</v>
      </c>
      <c r="L368" s="35">
        <v>77</v>
      </c>
      <c r="M368" s="35">
        <v>22</v>
      </c>
      <c r="N368" s="35">
        <v>3.5</v>
      </c>
      <c r="O368" s="35" t="s">
        <v>178</v>
      </c>
      <c r="P368" s="35">
        <v>59.8</v>
      </c>
      <c r="Q368" s="35">
        <v>21</v>
      </c>
      <c r="R368" s="35">
        <v>2.85</v>
      </c>
      <c r="S368" s="35" t="s">
        <v>181</v>
      </c>
      <c r="T368" s="35">
        <v>62.3</v>
      </c>
      <c r="U368" s="35">
        <v>21</v>
      </c>
      <c r="V368" s="35">
        <v>2.97</v>
      </c>
      <c r="W368" s="35" t="s">
        <v>182</v>
      </c>
      <c r="X368" s="35">
        <v>63.9</v>
      </c>
      <c r="Y368" s="35">
        <v>21</v>
      </c>
      <c r="Z368" s="35">
        <v>3.04</v>
      </c>
      <c r="AA368" s="35" t="s">
        <v>214</v>
      </c>
      <c r="AB368" s="35">
        <v>30.9</v>
      </c>
      <c r="AC368" s="35">
        <v>10</v>
      </c>
      <c r="AD368" s="35">
        <v>3.09</v>
      </c>
      <c r="AE368" s="35" t="s">
        <v>183</v>
      </c>
      <c r="AF368" s="35">
        <v>61.5</v>
      </c>
      <c r="AG368" s="35">
        <v>21</v>
      </c>
      <c r="AH368" s="35">
        <v>2.93</v>
      </c>
      <c r="AI368" s="35"/>
      <c r="AJ368" s="35"/>
      <c r="AK368" s="35"/>
      <c r="AL368" s="35"/>
      <c r="AM368" s="35"/>
      <c r="AN368" s="35"/>
      <c r="AO368" s="35"/>
      <c r="AP368" s="35"/>
      <c r="AQ368" s="35"/>
      <c r="AR368" s="35"/>
      <c r="AS368" s="35">
        <v>1</v>
      </c>
      <c r="AT368" s="36">
        <f t="shared" si="47"/>
        <v>1</v>
      </c>
      <c r="AU368" s="35" t="s">
        <v>193</v>
      </c>
      <c r="AV368" s="35">
        <v>2</v>
      </c>
      <c r="AW368" s="35" t="s">
        <v>186</v>
      </c>
      <c r="AX368" s="35" t="s">
        <v>878</v>
      </c>
      <c r="AY368" s="37">
        <v>23019</v>
      </c>
      <c r="AZ368" s="36">
        <v>46</v>
      </c>
      <c r="BA368" s="36" t="e">
        <f>IF(AND(#REF!&gt;2000000,#REF!&lt;=6000000),1,IF(AND(#REF!&gt;1000000,#REF!&lt;=2000000),2,IF(AND(#REF!&gt;500000,#REF!&lt;=1000000),3,IF(AND(#REF!&gt;1,#REF!&lt;=500000),4,0))))</f>
        <v>#REF!</v>
      </c>
      <c r="BB368" s="36" t="e">
        <f>IF(AND(#REF!&gt;1,#REF!&lt;=3),1,IF(AND(#REF!&gt;3,#REF!&lt;=5),2,IF(AND(#REF!&gt;5,#REF!&lt;=7),3,4)))</f>
        <v>#REF!</v>
      </c>
      <c r="BC368" s="36">
        <f t="shared" si="42"/>
        <v>3</v>
      </c>
      <c r="BD368" s="36">
        <f t="shared" si="43"/>
        <v>1</v>
      </c>
      <c r="BE368" s="36">
        <f t="shared" si="44"/>
        <v>0</v>
      </c>
      <c r="BF368" s="36" t="e">
        <f>IF(AND(#REF!&gt;100000,#REF!&lt;=300000),1,IF(AND(#REF!&gt;=50000,#REF!&lt;=100000),2,IF(AND(#REF!&gt;1,#REF!&lt;50000),3,4)))</f>
        <v>#REF!</v>
      </c>
      <c r="BG368" s="36" t="e">
        <f>IF(AND(#REF!&gt;1,#REF!&lt;=500000),3,IF(AND(#REF!&gt;500000,#REF!&lt;=100000),2,IF(AND(#REF!&gt;100000,#REF!&lt;=600000),3,0)))</f>
        <v>#REF!</v>
      </c>
      <c r="BH368" s="36">
        <f t="shared" si="45"/>
        <v>2</v>
      </c>
      <c r="BI368" s="38"/>
    </row>
    <row r="369" spans="1:61" s="39" customFormat="1" ht="18" customHeight="1">
      <c r="A369" s="49">
        <v>361</v>
      </c>
      <c r="B369" s="50" t="s">
        <v>315</v>
      </c>
      <c r="C369" s="51">
        <v>107421411252</v>
      </c>
      <c r="D369" s="52" t="s">
        <v>889</v>
      </c>
      <c r="E369" s="50" t="s">
        <v>371</v>
      </c>
      <c r="F369" s="50" t="s">
        <v>1128</v>
      </c>
      <c r="G369" s="52" t="s">
        <v>809</v>
      </c>
      <c r="H369" s="60">
        <v>2.994666</v>
      </c>
      <c r="I369" s="44">
        <v>160</v>
      </c>
      <c r="J369" s="35">
        <v>53</v>
      </c>
      <c r="K369" s="35" t="s">
        <v>181</v>
      </c>
      <c r="L369" s="35" t="s">
        <v>883</v>
      </c>
      <c r="M369" s="35">
        <v>21</v>
      </c>
      <c r="N369" s="35" t="s">
        <v>208</v>
      </c>
      <c r="O369" s="35" t="s">
        <v>182</v>
      </c>
      <c r="P369" s="35">
        <v>56</v>
      </c>
      <c r="Q369" s="35">
        <v>20</v>
      </c>
      <c r="R369" s="35" t="s">
        <v>986</v>
      </c>
      <c r="S369" s="35" t="s">
        <v>214</v>
      </c>
      <c r="T369" s="35" t="s">
        <v>310</v>
      </c>
      <c r="U369" s="35">
        <v>12</v>
      </c>
      <c r="V369" s="35">
        <v>3</v>
      </c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5">
        <v>1</v>
      </c>
      <c r="AT369" s="36">
        <f t="shared" si="47"/>
        <v>1</v>
      </c>
      <c r="AU369" s="35" t="s">
        <v>217</v>
      </c>
      <c r="AV369" s="35">
        <v>5</v>
      </c>
      <c r="AW369" s="35" t="s">
        <v>98</v>
      </c>
      <c r="AX369" s="35" t="s">
        <v>1011</v>
      </c>
      <c r="AY369" s="37">
        <v>32264</v>
      </c>
      <c r="AZ369" s="36">
        <v>21</v>
      </c>
      <c r="BA369" s="36" t="e">
        <f>IF(AND(#REF!&gt;2000000,#REF!&lt;=6000000),1,IF(AND(#REF!&gt;1000000,#REF!&lt;=2000000),2,IF(AND(#REF!&gt;500000,#REF!&lt;=1000000),3,IF(AND(#REF!&gt;1,#REF!&lt;=500000),4,0))))</f>
        <v>#REF!</v>
      </c>
      <c r="BB369" s="36" t="e">
        <f>IF(AND(#REF!&gt;1,#REF!&lt;=3),1,IF(AND(#REF!&gt;3,#REF!&lt;=5),2,IF(AND(#REF!&gt;5,#REF!&lt;=7),3,4)))</f>
        <v>#REF!</v>
      </c>
      <c r="BC369" s="36">
        <f t="shared" si="42"/>
        <v>3</v>
      </c>
      <c r="BD369" s="36">
        <f t="shared" si="43"/>
        <v>1</v>
      </c>
      <c r="BE369" s="36">
        <f t="shared" si="44"/>
        <v>0</v>
      </c>
      <c r="BF369" s="36" t="e">
        <f>IF(AND(#REF!&gt;100000,#REF!&lt;=300000),1,IF(AND(#REF!&gt;=50000,#REF!&lt;=100000),2,IF(AND(#REF!&gt;1,#REF!&lt;50000),3,4)))</f>
        <v>#REF!</v>
      </c>
      <c r="BG369" s="36" t="e">
        <f>IF(AND(#REF!&gt;1,#REF!&lt;=500000),3,IF(AND(#REF!&gt;500000,#REF!&lt;=100000),2,IF(AND(#REF!&gt;100000,#REF!&lt;=600000),3,0)))</f>
        <v>#REF!</v>
      </c>
      <c r="BH369" s="36">
        <f t="shared" si="45"/>
        <v>5</v>
      </c>
      <c r="BI369" s="38"/>
    </row>
    <row r="370" spans="1:61" s="39" customFormat="1" ht="18" customHeight="1">
      <c r="A370" s="49">
        <v>362</v>
      </c>
      <c r="B370" s="50" t="s">
        <v>316</v>
      </c>
      <c r="C370" s="51">
        <v>108421417908</v>
      </c>
      <c r="D370" s="52" t="s">
        <v>889</v>
      </c>
      <c r="E370" s="50" t="s">
        <v>371</v>
      </c>
      <c r="F370" s="50" t="s">
        <v>1128</v>
      </c>
      <c r="G370" s="52" t="s">
        <v>808</v>
      </c>
      <c r="H370" s="60">
        <v>3.219047</v>
      </c>
      <c r="I370" s="44"/>
      <c r="J370" s="35">
        <v>0</v>
      </c>
      <c r="K370" s="35"/>
      <c r="L370" s="35"/>
      <c r="M370" s="35">
        <v>0</v>
      </c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5">
        <v>1</v>
      </c>
      <c r="AT370" s="36">
        <f t="shared" si="47"/>
        <v>1</v>
      </c>
      <c r="AU370" s="35" t="s">
        <v>185</v>
      </c>
      <c r="AV370" s="35">
        <v>5</v>
      </c>
      <c r="AW370" s="35" t="s">
        <v>186</v>
      </c>
      <c r="AX370" s="35" t="s">
        <v>620</v>
      </c>
      <c r="AY370" s="37">
        <v>32781</v>
      </c>
      <c r="AZ370" s="36">
        <v>20</v>
      </c>
      <c r="BA370" s="36" t="e">
        <f>IF(AND(#REF!&gt;2000000,#REF!&lt;=6000000),1,IF(AND(#REF!&gt;1000000,#REF!&lt;=2000000),2,IF(AND(#REF!&gt;500000,#REF!&lt;=1000000),3,IF(AND(#REF!&gt;1,#REF!&lt;=500000),4,0))))</f>
        <v>#REF!</v>
      </c>
      <c r="BB370" s="36" t="e">
        <f>IF(AND(#REF!&gt;1,#REF!&lt;=3),1,IF(AND(#REF!&gt;3,#REF!&lt;=5),2,IF(AND(#REF!&gt;5,#REF!&lt;=7),3,4)))</f>
        <v>#REF!</v>
      </c>
      <c r="BC370" s="36">
        <f t="shared" si="42"/>
        <v>3</v>
      </c>
      <c r="BD370" s="36">
        <f t="shared" si="43"/>
        <v>1</v>
      </c>
      <c r="BE370" s="36">
        <f t="shared" si="44"/>
        <v>0</v>
      </c>
      <c r="BF370" s="36" t="e">
        <f>IF(AND(#REF!&gt;100000,#REF!&lt;=300000),1,IF(AND(#REF!&gt;=50000,#REF!&lt;=100000),2,IF(AND(#REF!&gt;1,#REF!&lt;50000),3,4)))</f>
        <v>#REF!</v>
      </c>
      <c r="BG370" s="36" t="e">
        <f>IF(AND(#REF!&gt;1,#REF!&lt;=500000),3,IF(AND(#REF!&gt;500000,#REF!&lt;=100000),2,IF(AND(#REF!&gt;100000,#REF!&lt;=600000),3,0)))</f>
        <v>#REF!</v>
      </c>
      <c r="BH370" s="36">
        <f t="shared" si="45"/>
        <v>5</v>
      </c>
      <c r="BI370" s="38"/>
    </row>
    <row r="371" spans="1:62" ht="18" customHeight="1">
      <c r="A371" s="49">
        <v>363</v>
      </c>
      <c r="B371" s="50" t="s">
        <v>0</v>
      </c>
      <c r="C371" s="51">
        <v>108421411305</v>
      </c>
      <c r="D371" s="52" t="s">
        <v>889</v>
      </c>
      <c r="E371" s="50" t="s">
        <v>371</v>
      </c>
      <c r="F371" s="50" t="s">
        <v>1128</v>
      </c>
      <c r="G371" s="52" t="s">
        <v>808</v>
      </c>
      <c r="H371" s="60">
        <v>3.509523</v>
      </c>
      <c r="I371" s="41">
        <v>73.7</v>
      </c>
      <c r="J371" s="18">
        <v>21</v>
      </c>
      <c r="K371" s="18" t="s">
        <v>183</v>
      </c>
      <c r="L371" s="18">
        <v>73.7</v>
      </c>
      <c r="M371" s="18">
        <v>21</v>
      </c>
      <c r="N371" s="18">
        <v>3.51</v>
      </c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>
        <v>1</v>
      </c>
      <c r="AT371" s="19">
        <f t="shared" si="47"/>
        <v>1</v>
      </c>
      <c r="AU371" s="18" t="s">
        <v>204</v>
      </c>
      <c r="AV371" s="18">
        <v>5</v>
      </c>
      <c r="AW371" s="18" t="s">
        <v>186</v>
      </c>
      <c r="AX371" s="18" t="s">
        <v>878</v>
      </c>
      <c r="AY371" s="20">
        <v>32701</v>
      </c>
      <c r="AZ371" s="19">
        <v>20</v>
      </c>
      <c r="BA371" s="19" t="e">
        <f>IF(AND(#REF!&gt;2000000,#REF!&lt;=6000000),1,IF(AND(#REF!&gt;1000000,#REF!&lt;=2000000),2,IF(AND(#REF!&gt;500000,#REF!&lt;=1000000),3,IF(AND(#REF!&gt;1,#REF!&lt;=500000),4,0))))</f>
        <v>#REF!</v>
      </c>
      <c r="BB371" s="19" t="e">
        <f>IF(AND(#REF!&gt;1,#REF!&lt;=3),1,IF(AND(#REF!&gt;3,#REF!&lt;=5),2,IF(AND(#REF!&gt;5,#REF!&lt;=7),3,4)))</f>
        <v>#REF!</v>
      </c>
      <c r="BC371" s="19">
        <f t="shared" si="42"/>
        <v>4</v>
      </c>
      <c r="BD371" s="19">
        <f t="shared" si="43"/>
        <v>1</v>
      </c>
      <c r="BE371" s="19">
        <f t="shared" si="44"/>
        <v>0</v>
      </c>
      <c r="BF371" s="19" t="e">
        <f>IF(AND(#REF!&gt;100000,#REF!&lt;=300000),1,IF(AND(#REF!&gt;=50000,#REF!&lt;=100000),2,IF(AND(#REF!&gt;1,#REF!&lt;50000),3,4)))</f>
        <v>#REF!</v>
      </c>
      <c r="BG371" s="19" t="e">
        <f>IF(AND(#REF!&gt;1,#REF!&lt;=500000),3,IF(AND(#REF!&gt;500000,#REF!&lt;=100000),2,IF(AND(#REF!&gt;100000,#REF!&lt;=600000),3,0)))</f>
        <v>#REF!</v>
      </c>
      <c r="BH371" s="19">
        <f t="shared" si="45"/>
        <v>5</v>
      </c>
      <c r="BI371" s="21" t="e">
        <f>(BA371*2)+(BB371*1)+(BC371*2.5)+(BD371*1)+(BE371*1)+(BF371*1)+(BH371*1)</f>
        <v>#REF!</v>
      </c>
      <c r="BJ371" s="2"/>
    </row>
    <row r="372" spans="1:61" s="39" customFormat="1" ht="18" customHeight="1">
      <c r="A372" s="49">
        <v>364</v>
      </c>
      <c r="B372" s="50" t="s">
        <v>317</v>
      </c>
      <c r="C372" s="51">
        <v>108421417899</v>
      </c>
      <c r="D372" s="52" t="s">
        <v>889</v>
      </c>
      <c r="E372" s="50" t="s">
        <v>371</v>
      </c>
      <c r="F372" s="50" t="s">
        <v>1128</v>
      </c>
      <c r="G372" s="52" t="s">
        <v>808</v>
      </c>
      <c r="H372" s="60">
        <v>3.071428</v>
      </c>
      <c r="I372" s="44"/>
      <c r="J372" s="35">
        <v>0</v>
      </c>
      <c r="K372" s="35"/>
      <c r="L372" s="35"/>
      <c r="M372" s="35">
        <v>0</v>
      </c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>
        <v>1</v>
      </c>
      <c r="AT372" s="36">
        <f t="shared" si="47"/>
        <v>1</v>
      </c>
      <c r="AU372" s="35" t="s">
        <v>217</v>
      </c>
      <c r="AV372" s="35">
        <v>5</v>
      </c>
      <c r="AW372" s="35" t="s">
        <v>893</v>
      </c>
      <c r="AX372" s="35" t="s">
        <v>835</v>
      </c>
      <c r="AY372" s="37">
        <v>31850</v>
      </c>
      <c r="AZ372" s="36">
        <v>22</v>
      </c>
      <c r="BA372" s="36" t="e">
        <f>IF(AND(#REF!&gt;2000000,#REF!&lt;=6000000),1,IF(AND(#REF!&gt;1000000,#REF!&lt;=2000000),2,IF(AND(#REF!&gt;500000,#REF!&lt;=1000000),3,IF(AND(#REF!&gt;1,#REF!&lt;=500000),4,0))))</f>
        <v>#REF!</v>
      </c>
      <c r="BB372" s="36" t="e">
        <f>IF(AND(#REF!&gt;1,#REF!&lt;=3),1,IF(AND(#REF!&gt;3,#REF!&lt;=5),2,IF(AND(#REF!&gt;5,#REF!&lt;=7),3,4)))</f>
        <v>#REF!</v>
      </c>
      <c r="BC372" s="36">
        <f t="shared" si="42"/>
        <v>3</v>
      </c>
      <c r="BD372" s="36">
        <f t="shared" si="43"/>
        <v>1</v>
      </c>
      <c r="BE372" s="36">
        <f t="shared" si="44"/>
        <v>0</v>
      </c>
      <c r="BF372" s="36" t="e">
        <f>IF(AND(#REF!&gt;100000,#REF!&lt;=300000),1,IF(AND(#REF!&gt;=50000,#REF!&lt;=100000),2,IF(AND(#REF!&gt;1,#REF!&lt;50000),3,4)))</f>
        <v>#REF!</v>
      </c>
      <c r="BG372" s="36" t="e">
        <f>IF(AND(#REF!&gt;1,#REF!&lt;=500000),3,IF(AND(#REF!&gt;500000,#REF!&lt;=100000),2,IF(AND(#REF!&gt;100000,#REF!&lt;=600000),3,0)))</f>
        <v>#REF!</v>
      </c>
      <c r="BH372" s="36">
        <f t="shared" si="45"/>
        <v>5</v>
      </c>
      <c r="BI372" s="38"/>
    </row>
    <row r="373" spans="1:61" s="39" customFormat="1" ht="18" customHeight="1">
      <c r="A373" s="49">
        <v>365</v>
      </c>
      <c r="B373" s="50" t="s">
        <v>318</v>
      </c>
      <c r="C373" s="51">
        <v>106421403956</v>
      </c>
      <c r="D373" s="52" t="s">
        <v>889</v>
      </c>
      <c r="E373" s="50" t="s">
        <v>371</v>
      </c>
      <c r="F373" s="50" t="s">
        <v>1128</v>
      </c>
      <c r="G373" s="52" t="s">
        <v>810</v>
      </c>
      <c r="H373" s="60">
        <v>3.10458</v>
      </c>
      <c r="I373" s="44">
        <v>406.7</v>
      </c>
      <c r="J373" s="35">
        <v>131</v>
      </c>
      <c r="K373" s="35" t="s">
        <v>176</v>
      </c>
      <c r="L373" s="35">
        <v>76.1</v>
      </c>
      <c r="M373" s="35">
        <v>22</v>
      </c>
      <c r="N373" s="35">
        <v>3.46</v>
      </c>
      <c r="O373" s="35" t="s">
        <v>178</v>
      </c>
      <c r="P373" s="35">
        <v>60</v>
      </c>
      <c r="Q373" s="35">
        <v>22</v>
      </c>
      <c r="R373" s="35">
        <v>2.73</v>
      </c>
      <c r="S373" s="35" t="s">
        <v>930</v>
      </c>
      <c r="T373" s="35">
        <v>35.7</v>
      </c>
      <c r="U373" s="35">
        <v>11</v>
      </c>
      <c r="V373" s="35">
        <v>3.25</v>
      </c>
      <c r="W373" s="35" t="s">
        <v>181</v>
      </c>
      <c r="X373" s="35">
        <v>62.6</v>
      </c>
      <c r="Y373" s="35">
        <v>20</v>
      </c>
      <c r="Z373" s="35">
        <v>3.13</v>
      </c>
      <c r="AA373" s="35" t="s">
        <v>182</v>
      </c>
      <c r="AB373" s="35">
        <v>69</v>
      </c>
      <c r="AC373" s="35">
        <v>22</v>
      </c>
      <c r="AD373" s="35">
        <v>3.14</v>
      </c>
      <c r="AE373" s="35" t="s">
        <v>214</v>
      </c>
      <c r="AF373" s="35">
        <v>36.7</v>
      </c>
      <c r="AG373" s="35">
        <v>12</v>
      </c>
      <c r="AH373" s="35">
        <v>3.06</v>
      </c>
      <c r="AI373" s="35" t="s">
        <v>183</v>
      </c>
      <c r="AJ373" s="35">
        <v>66.6</v>
      </c>
      <c r="AK373" s="35">
        <v>22</v>
      </c>
      <c r="AL373" s="35">
        <v>3.03</v>
      </c>
      <c r="AM373" s="35"/>
      <c r="AN373" s="35"/>
      <c r="AO373" s="35"/>
      <c r="AP373" s="35"/>
      <c r="AQ373" s="35" t="s">
        <v>319</v>
      </c>
      <c r="AR373" s="35">
        <v>2</v>
      </c>
      <c r="AS373" s="35">
        <v>4</v>
      </c>
      <c r="AT373" s="36">
        <f t="shared" si="47"/>
        <v>6</v>
      </c>
      <c r="AU373" s="35" t="s">
        <v>217</v>
      </c>
      <c r="AV373" s="35">
        <v>5</v>
      </c>
      <c r="AW373" s="35" t="s">
        <v>186</v>
      </c>
      <c r="AX373" s="35" t="s">
        <v>887</v>
      </c>
      <c r="AY373" s="37">
        <v>32377</v>
      </c>
      <c r="AZ373" s="36">
        <v>21</v>
      </c>
      <c r="BA373" s="36" t="e">
        <f>IF(AND(#REF!&gt;2000000,#REF!&lt;=6000000),1,IF(AND(#REF!&gt;1000000,#REF!&lt;=2000000),2,IF(AND(#REF!&gt;500000,#REF!&lt;=1000000),3,IF(AND(#REF!&gt;1,#REF!&lt;=500000),4,0))))</f>
        <v>#REF!</v>
      </c>
      <c r="BB373" s="36" t="e">
        <f>IF(AND(#REF!&gt;1,#REF!&lt;=3),1,IF(AND(#REF!&gt;3,#REF!&lt;=5),2,IF(AND(#REF!&gt;5,#REF!&lt;=7),3,4)))</f>
        <v>#REF!</v>
      </c>
      <c r="BC373" s="36">
        <f t="shared" si="42"/>
        <v>3</v>
      </c>
      <c r="BD373" s="36">
        <f t="shared" si="43"/>
        <v>2</v>
      </c>
      <c r="BE373" s="36">
        <f t="shared" si="44"/>
        <v>0</v>
      </c>
      <c r="BF373" s="36" t="e">
        <f>IF(AND(#REF!&gt;100000,#REF!&lt;=300000),1,IF(AND(#REF!&gt;=50000,#REF!&lt;=100000),2,IF(AND(#REF!&gt;1,#REF!&lt;50000),3,4)))</f>
        <v>#REF!</v>
      </c>
      <c r="BG373" s="36" t="e">
        <f>IF(AND(#REF!&gt;1,#REF!&lt;=500000),3,IF(AND(#REF!&gt;500000,#REF!&lt;=100000),2,IF(AND(#REF!&gt;100000,#REF!&lt;=600000),3,0)))</f>
        <v>#REF!</v>
      </c>
      <c r="BH373" s="36">
        <f t="shared" si="45"/>
        <v>5</v>
      </c>
      <c r="BI373" s="38"/>
    </row>
    <row r="374" spans="1:61" s="39" customFormat="1" ht="18" customHeight="1">
      <c r="A374" s="49">
        <v>366</v>
      </c>
      <c r="B374" s="50" t="s">
        <v>320</v>
      </c>
      <c r="C374" s="51">
        <v>307422410981</v>
      </c>
      <c r="D374" s="52" t="s">
        <v>889</v>
      </c>
      <c r="E374" s="50" t="s">
        <v>371</v>
      </c>
      <c r="F374" s="50" t="s">
        <v>372</v>
      </c>
      <c r="G374" s="52" t="s">
        <v>809</v>
      </c>
      <c r="H374" s="60">
        <v>2.914473</v>
      </c>
      <c r="I374" s="44">
        <v>168</v>
      </c>
      <c r="J374" s="35">
        <v>55</v>
      </c>
      <c r="K374" s="35" t="s">
        <v>181</v>
      </c>
      <c r="L374" s="35" t="s">
        <v>121</v>
      </c>
      <c r="M374" s="35">
        <v>21</v>
      </c>
      <c r="N374" s="35" t="s">
        <v>228</v>
      </c>
      <c r="O374" s="35" t="s">
        <v>182</v>
      </c>
      <c r="P374" s="35" t="s">
        <v>546</v>
      </c>
      <c r="Q374" s="35">
        <v>22</v>
      </c>
      <c r="R374" s="35" t="s">
        <v>837</v>
      </c>
      <c r="S374" s="35" t="s">
        <v>214</v>
      </c>
      <c r="T374" s="35" t="s">
        <v>1077</v>
      </c>
      <c r="U374" s="35">
        <v>12</v>
      </c>
      <c r="V374" s="35" t="s">
        <v>1078</v>
      </c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>
        <v>5</v>
      </c>
      <c r="AT374" s="36">
        <f t="shared" si="47"/>
        <v>5</v>
      </c>
      <c r="AU374" s="35" t="s">
        <v>217</v>
      </c>
      <c r="AV374" s="35">
        <v>5</v>
      </c>
      <c r="AW374" s="35" t="s">
        <v>98</v>
      </c>
      <c r="AX374" s="35" t="s">
        <v>878</v>
      </c>
      <c r="AY374" s="37">
        <v>32119</v>
      </c>
      <c r="AZ374" s="36">
        <v>22</v>
      </c>
      <c r="BA374" s="36" t="e">
        <f>IF(AND(#REF!&gt;2000000,#REF!&lt;=6000000),1,IF(AND(#REF!&gt;1000000,#REF!&lt;=2000000),2,IF(AND(#REF!&gt;500000,#REF!&lt;=1000000),3,IF(AND(#REF!&gt;1,#REF!&lt;=500000),4,0))))</f>
        <v>#REF!</v>
      </c>
      <c r="BB374" s="36" t="e">
        <f>IF(AND(#REF!&gt;1,#REF!&lt;=3),1,IF(AND(#REF!&gt;3,#REF!&lt;=5),2,IF(AND(#REF!&gt;5,#REF!&lt;=7),3,4)))</f>
        <v>#REF!</v>
      </c>
      <c r="BC374" s="36">
        <f t="shared" si="42"/>
        <v>3</v>
      </c>
      <c r="BD374" s="36">
        <f t="shared" si="43"/>
        <v>1</v>
      </c>
      <c r="BE374" s="36">
        <f t="shared" si="44"/>
        <v>0</v>
      </c>
      <c r="BF374" s="36" t="e">
        <f>IF(AND(#REF!&gt;100000,#REF!&lt;=300000),1,IF(AND(#REF!&gt;=50000,#REF!&lt;=100000),2,IF(AND(#REF!&gt;1,#REF!&lt;50000),3,4)))</f>
        <v>#REF!</v>
      </c>
      <c r="BG374" s="36" t="e">
        <f>IF(AND(#REF!&gt;1,#REF!&lt;=500000),3,IF(AND(#REF!&gt;500000,#REF!&lt;=100000),2,IF(AND(#REF!&gt;100000,#REF!&lt;=600000),3,0)))</f>
        <v>#REF!</v>
      </c>
      <c r="BH374" s="36">
        <f t="shared" si="45"/>
        <v>5</v>
      </c>
      <c r="BI374" s="38"/>
    </row>
    <row r="375" spans="1:61" s="39" customFormat="1" ht="18" customHeight="1">
      <c r="A375" s="49">
        <v>367</v>
      </c>
      <c r="B375" s="50" t="s">
        <v>321</v>
      </c>
      <c r="C375" s="51">
        <v>305422481899</v>
      </c>
      <c r="D375" s="52" t="s">
        <v>889</v>
      </c>
      <c r="E375" s="50" t="s">
        <v>371</v>
      </c>
      <c r="F375" s="50" t="s">
        <v>372</v>
      </c>
      <c r="G375" s="52" t="s">
        <v>811</v>
      </c>
      <c r="H375" s="60">
        <v>3.261643</v>
      </c>
      <c r="I375" s="44">
        <v>476.2</v>
      </c>
      <c r="J375" s="35">
        <v>152</v>
      </c>
      <c r="K375" s="35" t="s">
        <v>171</v>
      </c>
      <c r="L375" s="35">
        <v>67</v>
      </c>
      <c r="M375" s="35">
        <v>20</v>
      </c>
      <c r="N375" s="35">
        <v>3.35</v>
      </c>
      <c r="O375" s="35" t="s">
        <v>174</v>
      </c>
      <c r="P375" s="35">
        <v>75.9</v>
      </c>
      <c r="Q375" s="35">
        <v>22</v>
      </c>
      <c r="R375" s="35">
        <v>3.45</v>
      </c>
      <c r="S375" s="35" t="s">
        <v>154</v>
      </c>
      <c r="T375" s="35">
        <v>43.8</v>
      </c>
      <c r="U375" s="35">
        <v>12</v>
      </c>
      <c r="V375" s="35">
        <v>3.65</v>
      </c>
      <c r="W375" s="35" t="s">
        <v>176</v>
      </c>
      <c r="X375" s="35">
        <v>73</v>
      </c>
      <c r="Y375" s="35">
        <v>22</v>
      </c>
      <c r="Z375" s="35">
        <v>3.32</v>
      </c>
      <c r="AA375" s="35" t="s">
        <v>178</v>
      </c>
      <c r="AB375" s="35">
        <v>69.9</v>
      </c>
      <c r="AC375" s="35">
        <v>21</v>
      </c>
      <c r="AD375" s="35">
        <v>3.33</v>
      </c>
      <c r="AE375" s="35" t="s">
        <v>930</v>
      </c>
      <c r="AF375" s="35">
        <v>34.5</v>
      </c>
      <c r="AG375" s="35">
        <v>11</v>
      </c>
      <c r="AH375" s="35">
        <v>3.14</v>
      </c>
      <c r="AI375" s="35" t="s">
        <v>181</v>
      </c>
      <c r="AJ375" s="35">
        <v>75</v>
      </c>
      <c r="AK375" s="35">
        <v>21</v>
      </c>
      <c r="AL375" s="35">
        <v>3.57</v>
      </c>
      <c r="AM375" s="35" t="s">
        <v>182</v>
      </c>
      <c r="AN375" s="35">
        <v>21.1</v>
      </c>
      <c r="AO375" s="35">
        <v>13</v>
      </c>
      <c r="AP375" s="35">
        <v>1.62</v>
      </c>
      <c r="AQ375" s="35"/>
      <c r="AR375" s="35"/>
      <c r="AS375" s="35">
        <v>3</v>
      </c>
      <c r="AT375" s="36">
        <f t="shared" si="47"/>
        <v>3</v>
      </c>
      <c r="AU375" s="35" t="s">
        <v>217</v>
      </c>
      <c r="AV375" s="35">
        <v>5</v>
      </c>
      <c r="AW375" s="35" t="s">
        <v>186</v>
      </c>
      <c r="AX375" s="35" t="s">
        <v>250</v>
      </c>
      <c r="AY375" s="37">
        <v>31884</v>
      </c>
      <c r="AZ375" s="36">
        <v>22</v>
      </c>
      <c r="BA375" s="36" t="e">
        <f>IF(AND(#REF!&gt;2000000,#REF!&lt;=6000000),1,IF(AND(#REF!&gt;1000000,#REF!&lt;=2000000),2,IF(AND(#REF!&gt;500000,#REF!&lt;=1000000),3,IF(AND(#REF!&gt;1,#REF!&lt;=500000),4,0))))</f>
        <v>#REF!</v>
      </c>
      <c r="BB375" s="36" t="e">
        <f>IF(AND(#REF!&gt;1,#REF!&lt;=3),1,IF(AND(#REF!&gt;3,#REF!&lt;=5),2,IF(AND(#REF!&gt;5,#REF!&lt;=7),3,4)))</f>
        <v>#REF!</v>
      </c>
      <c r="BC375" s="36">
        <f t="shared" si="42"/>
        <v>4</v>
      </c>
      <c r="BD375" s="36">
        <f t="shared" si="43"/>
        <v>1</v>
      </c>
      <c r="BE375" s="36">
        <f t="shared" si="44"/>
        <v>0</v>
      </c>
      <c r="BF375" s="36" t="e">
        <f>IF(AND(#REF!&gt;100000,#REF!&lt;=300000),1,IF(AND(#REF!&gt;=50000,#REF!&lt;=100000),2,IF(AND(#REF!&gt;1,#REF!&lt;50000),3,4)))</f>
        <v>#REF!</v>
      </c>
      <c r="BG375" s="36" t="e">
        <f>IF(AND(#REF!&gt;1,#REF!&lt;=500000),3,IF(AND(#REF!&gt;500000,#REF!&lt;=100000),2,IF(AND(#REF!&gt;100000,#REF!&lt;=600000),3,0)))</f>
        <v>#REF!</v>
      </c>
      <c r="BH375" s="36">
        <f t="shared" si="45"/>
        <v>5</v>
      </c>
      <c r="BI375" s="38"/>
    </row>
    <row r="376" spans="1:61" s="39" customFormat="1" ht="18" customHeight="1">
      <c r="A376" s="49">
        <v>368</v>
      </c>
      <c r="B376" s="50" t="s">
        <v>322</v>
      </c>
      <c r="C376" s="51">
        <v>306422401209</v>
      </c>
      <c r="D376" s="52" t="s">
        <v>197</v>
      </c>
      <c r="E376" s="50" t="s">
        <v>371</v>
      </c>
      <c r="F376" s="50" t="s">
        <v>372</v>
      </c>
      <c r="G376" s="52" t="s">
        <v>810</v>
      </c>
      <c r="H376" s="60">
        <v>3.1472</v>
      </c>
      <c r="I376" s="44">
        <v>393.4</v>
      </c>
      <c r="J376" s="35">
        <v>125</v>
      </c>
      <c r="K376" s="35" t="s">
        <v>176</v>
      </c>
      <c r="L376" s="35">
        <v>71.9</v>
      </c>
      <c r="M376" s="35">
        <v>21</v>
      </c>
      <c r="N376" s="35">
        <v>3.42</v>
      </c>
      <c r="O376" s="35" t="s">
        <v>178</v>
      </c>
      <c r="P376" s="35">
        <v>75.8</v>
      </c>
      <c r="Q376" s="35">
        <v>22</v>
      </c>
      <c r="R376" s="35">
        <v>3.45</v>
      </c>
      <c r="S376" s="35" t="s">
        <v>930</v>
      </c>
      <c r="T376" s="35">
        <v>35.8</v>
      </c>
      <c r="U376" s="35">
        <v>11</v>
      </c>
      <c r="V376" s="35">
        <v>3.25</v>
      </c>
      <c r="W376" s="35" t="s">
        <v>181</v>
      </c>
      <c r="X376" s="35">
        <v>64.8</v>
      </c>
      <c r="Y376" s="35">
        <v>21</v>
      </c>
      <c r="Z376" s="35">
        <v>3.09</v>
      </c>
      <c r="AA376" s="35" t="s">
        <v>182</v>
      </c>
      <c r="AB376" s="35">
        <v>74</v>
      </c>
      <c r="AC376" s="35">
        <v>22</v>
      </c>
      <c r="AD376" s="35">
        <v>3.36</v>
      </c>
      <c r="AE376" s="35" t="s">
        <v>214</v>
      </c>
      <c r="AF376" s="35">
        <v>18</v>
      </c>
      <c r="AG376" s="35">
        <v>6</v>
      </c>
      <c r="AH376" s="35">
        <v>3</v>
      </c>
      <c r="AI376" s="35" t="s">
        <v>183</v>
      </c>
      <c r="AJ376" s="35">
        <v>53.1</v>
      </c>
      <c r="AK376" s="35">
        <v>22</v>
      </c>
      <c r="AL376" s="35">
        <v>2.41</v>
      </c>
      <c r="AM376" s="35"/>
      <c r="AN376" s="35"/>
      <c r="AO376" s="35"/>
      <c r="AP376" s="35"/>
      <c r="AQ376" s="35"/>
      <c r="AR376" s="35"/>
      <c r="AS376" s="35">
        <v>4</v>
      </c>
      <c r="AT376" s="36">
        <f t="shared" si="47"/>
        <v>4</v>
      </c>
      <c r="AU376" s="35" t="s">
        <v>204</v>
      </c>
      <c r="AV376" s="35">
        <v>5</v>
      </c>
      <c r="AW376" s="35" t="s">
        <v>186</v>
      </c>
      <c r="AX376" s="35" t="s">
        <v>194</v>
      </c>
      <c r="AY376" s="37">
        <v>32406</v>
      </c>
      <c r="AZ376" s="36">
        <v>21</v>
      </c>
      <c r="BA376" s="36" t="e">
        <f>IF(AND(#REF!&gt;2000000,#REF!&lt;=6000000),1,IF(AND(#REF!&gt;1000000,#REF!&lt;=2000000),2,IF(AND(#REF!&gt;500000,#REF!&lt;=1000000),3,IF(AND(#REF!&gt;1,#REF!&lt;=500000),4,0))))</f>
        <v>#REF!</v>
      </c>
      <c r="BB376" s="36" t="e">
        <f>IF(AND(#REF!&gt;1,#REF!&lt;=3),1,IF(AND(#REF!&gt;3,#REF!&lt;=5),2,IF(AND(#REF!&gt;5,#REF!&lt;=7),3,4)))</f>
        <v>#REF!</v>
      </c>
      <c r="BC376" s="36">
        <f t="shared" si="42"/>
        <v>3</v>
      </c>
      <c r="BD376" s="36">
        <f t="shared" si="43"/>
        <v>1</v>
      </c>
      <c r="BE376" s="36">
        <f t="shared" si="44"/>
        <v>0</v>
      </c>
      <c r="BF376" s="36" t="e">
        <f>IF(AND(#REF!&gt;100000,#REF!&lt;=300000),1,IF(AND(#REF!&gt;=50000,#REF!&lt;=100000),2,IF(AND(#REF!&gt;1,#REF!&lt;50000),3,4)))</f>
        <v>#REF!</v>
      </c>
      <c r="BG376" s="36" t="e">
        <f>IF(AND(#REF!&gt;1,#REF!&lt;=500000),3,IF(AND(#REF!&gt;500000,#REF!&lt;=100000),2,IF(AND(#REF!&gt;100000,#REF!&lt;=600000),3,0)))</f>
        <v>#REF!</v>
      </c>
      <c r="BH376" s="36">
        <f t="shared" si="45"/>
        <v>5</v>
      </c>
      <c r="BI376" s="38"/>
    </row>
    <row r="377" spans="1:61" s="39" customFormat="1" ht="18" customHeight="1">
      <c r="A377" s="49">
        <v>369</v>
      </c>
      <c r="B377" s="50" t="s">
        <v>323</v>
      </c>
      <c r="C377" s="51">
        <v>905422479593</v>
      </c>
      <c r="D377" s="52" t="s">
        <v>889</v>
      </c>
      <c r="E377" s="50" t="s">
        <v>371</v>
      </c>
      <c r="F377" s="50" t="s">
        <v>372</v>
      </c>
      <c r="G377" s="52" t="s">
        <v>811</v>
      </c>
      <c r="H377" s="60">
        <v>3.178977</v>
      </c>
      <c r="I377" s="44">
        <v>559.5</v>
      </c>
      <c r="J377" s="35">
        <v>179</v>
      </c>
      <c r="K377" s="35" t="s">
        <v>171</v>
      </c>
      <c r="L377" s="35">
        <v>72.9</v>
      </c>
      <c r="M377" s="35">
        <v>20</v>
      </c>
      <c r="N377" s="35">
        <v>3.65</v>
      </c>
      <c r="O377" s="35" t="s">
        <v>174</v>
      </c>
      <c r="P377" s="35">
        <v>77.7</v>
      </c>
      <c r="Q377" s="35">
        <v>22</v>
      </c>
      <c r="R377" s="35">
        <v>3.53</v>
      </c>
      <c r="S377" s="35" t="s">
        <v>154</v>
      </c>
      <c r="T377" s="35">
        <v>41.1</v>
      </c>
      <c r="U377" s="35">
        <v>12</v>
      </c>
      <c r="V377" s="35">
        <v>3.43</v>
      </c>
      <c r="W377" s="35" t="s">
        <v>176</v>
      </c>
      <c r="X377" s="35">
        <v>61.5</v>
      </c>
      <c r="Y377" s="35">
        <v>22</v>
      </c>
      <c r="Z377" s="35">
        <v>2.8</v>
      </c>
      <c r="AA377" s="35" t="s">
        <v>178</v>
      </c>
      <c r="AB377" s="35">
        <v>53.1</v>
      </c>
      <c r="AC377" s="35">
        <v>21</v>
      </c>
      <c r="AD377" s="35">
        <v>2.53</v>
      </c>
      <c r="AE377" s="35" t="s">
        <v>930</v>
      </c>
      <c r="AF377" s="35">
        <v>41.9</v>
      </c>
      <c r="AG377" s="35">
        <v>11</v>
      </c>
      <c r="AH377" s="35">
        <v>3.81</v>
      </c>
      <c r="AI377" s="35" t="s">
        <v>181</v>
      </c>
      <c r="AJ377" s="35">
        <v>68.7</v>
      </c>
      <c r="AK377" s="35">
        <v>21</v>
      </c>
      <c r="AL377" s="35">
        <v>3.27</v>
      </c>
      <c r="AM377" s="35" t="s">
        <v>182</v>
      </c>
      <c r="AN377" s="35">
        <v>70.1</v>
      </c>
      <c r="AO377" s="35">
        <v>20</v>
      </c>
      <c r="AP377" s="35">
        <v>3.51</v>
      </c>
      <c r="AQ377" s="35"/>
      <c r="AR377" s="35"/>
      <c r="AS377" s="35">
        <v>4</v>
      </c>
      <c r="AT377" s="36">
        <f t="shared" si="47"/>
        <v>4</v>
      </c>
      <c r="AU377" s="35" t="s">
        <v>217</v>
      </c>
      <c r="AV377" s="35">
        <v>5</v>
      </c>
      <c r="AW377" s="35" t="s">
        <v>186</v>
      </c>
      <c r="AX377" s="35" t="s">
        <v>250</v>
      </c>
      <c r="AY377" s="37">
        <v>31830</v>
      </c>
      <c r="AZ377" s="36">
        <v>22</v>
      </c>
      <c r="BA377" s="36" t="e">
        <f>IF(AND(#REF!&gt;2000000,#REF!&lt;=6000000),1,IF(AND(#REF!&gt;1000000,#REF!&lt;=2000000),2,IF(AND(#REF!&gt;500000,#REF!&lt;=1000000),3,IF(AND(#REF!&gt;1,#REF!&lt;=500000),4,0))))</f>
        <v>#REF!</v>
      </c>
      <c r="BB377" s="36" t="e">
        <f>IF(AND(#REF!&gt;1,#REF!&lt;=3),1,IF(AND(#REF!&gt;3,#REF!&lt;=5),2,IF(AND(#REF!&gt;5,#REF!&lt;=7),3,4)))</f>
        <v>#REF!</v>
      </c>
      <c r="BC377" s="36">
        <f t="shared" si="42"/>
        <v>3</v>
      </c>
      <c r="BD377" s="36">
        <f t="shared" si="43"/>
        <v>1</v>
      </c>
      <c r="BE377" s="36">
        <f t="shared" si="44"/>
        <v>0</v>
      </c>
      <c r="BF377" s="36" t="e">
        <f>IF(AND(#REF!&gt;100000,#REF!&lt;=300000),1,IF(AND(#REF!&gt;=50000,#REF!&lt;=100000),2,IF(AND(#REF!&gt;1,#REF!&lt;50000),3,4)))</f>
        <v>#REF!</v>
      </c>
      <c r="BG377" s="36" t="e">
        <f>IF(AND(#REF!&gt;1,#REF!&lt;=500000),3,IF(AND(#REF!&gt;500000,#REF!&lt;=100000),2,IF(AND(#REF!&gt;100000,#REF!&lt;=600000),3,0)))</f>
        <v>#REF!</v>
      </c>
      <c r="BH377" s="36">
        <f t="shared" si="45"/>
        <v>5</v>
      </c>
      <c r="BI377" s="38"/>
    </row>
    <row r="378" spans="1:61" s="39" customFormat="1" ht="18" customHeight="1">
      <c r="A378" s="49">
        <v>370</v>
      </c>
      <c r="B378" s="50" t="s">
        <v>324</v>
      </c>
      <c r="C378" s="51">
        <v>307422409607</v>
      </c>
      <c r="D378" s="52" t="s">
        <v>889</v>
      </c>
      <c r="E378" s="50" t="s">
        <v>371</v>
      </c>
      <c r="F378" s="50" t="s">
        <v>372</v>
      </c>
      <c r="G378" s="52" t="s">
        <v>809</v>
      </c>
      <c r="H378" s="60">
        <v>3.182894</v>
      </c>
      <c r="I378" s="44">
        <v>241.9</v>
      </c>
      <c r="J378" s="35">
        <v>76</v>
      </c>
      <c r="K378" s="35" t="s">
        <v>181</v>
      </c>
      <c r="L378" s="35">
        <v>72.5</v>
      </c>
      <c r="M378" s="35">
        <v>21</v>
      </c>
      <c r="N378" s="35">
        <v>3.45</v>
      </c>
      <c r="O378" s="35" t="s">
        <v>182</v>
      </c>
      <c r="P378" s="35">
        <v>64.1</v>
      </c>
      <c r="Q378" s="35">
        <v>22</v>
      </c>
      <c r="R378" s="35">
        <v>2.91</v>
      </c>
      <c r="S378" s="35" t="s">
        <v>214</v>
      </c>
      <c r="T378" s="35">
        <v>39.3</v>
      </c>
      <c r="U378" s="35">
        <v>12</v>
      </c>
      <c r="V378" s="35">
        <v>3.28</v>
      </c>
      <c r="W378" s="35" t="s">
        <v>183</v>
      </c>
      <c r="X378" s="35">
        <v>66</v>
      </c>
      <c r="Y378" s="35">
        <v>21</v>
      </c>
      <c r="Z378" s="35">
        <v>3.14</v>
      </c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  <c r="AP378" s="35"/>
      <c r="AQ378" s="35"/>
      <c r="AR378" s="35"/>
      <c r="AS378" s="35">
        <v>1</v>
      </c>
      <c r="AT378" s="36">
        <f t="shared" si="47"/>
        <v>1</v>
      </c>
      <c r="AU378" s="35" t="s">
        <v>864</v>
      </c>
      <c r="AV378" s="35">
        <v>5</v>
      </c>
      <c r="AW378" s="35" t="s">
        <v>186</v>
      </c>
      <c r="AX378" s="35" t="s">
        <v>1058</v>
      </c>
      <c r="AY378" s="37">
        <v>32347</v>
      </c>
      <c r="AZ378" s="36">
        <v>21</v>
      </c>
      <c r="BA378" s="36" t="e">
        <f>IF(AND(#REF!&gt;2000000,#REF!&lt;=6000000),1,IF(AND(#REF!&gt;1000000,#REF!&lt;=2000000),2,IF(AND(#REF!&gt;500000,#REF!&lt;=1000000),3,IF(AND(#REF!&gt;1,#REF!&lt;=500000),4,0))))</f>
        <v>#REF!</v>
      </c>
      <c r="BB378" s="36" t="e">
        <f>IF(AND(#REF!&gt;1,#REF!&lt;=3),1,IF(AND(#REF!&gt;3,#REF!&lt;=5),2,IF(AND(#REF!&gt;5,#REF!&lt;=7),3,4)))</f>
        <v>#REF!</v>
      </c>
      <c r="BC378" s="36">
        <f t="shared" si="42"/>
        <v>3</v>
      </c>
      <c r="BD378" s="36">
        <f t="shared" si="43"/>
        <v>1</v>
      </c>
      <c r="BE378" s="36">
        <f t="shared" si="44"/>
        <v>0</v>
      </c>
      <c r="BF378" s="36" t="e">
        <f>IF(AND(#REF!&gt;100000,#REF!&lt;=300000),1,IF(AND(#REF!&gt;=50000,#REF!&lt;=100000),2,IF(AND(#REF!&gt;1,#REF!&lt;50000),3,4)))</f>
        <v>#REF!</v>
      </c>
      <c r="BG378" s="36" t="e">
        <f>IF(AND(#REF!&gt;1,#REF!&lt;=500000),3,IF(AND(#REF!&gt;500000,#REF!&lt;=100000),2,IF(AND(#REF!&gt;100000,#REF!&lt;=600000),3,0)))</f>
        <v>#REF!</v>
      </c>
      <c r="BH378" s="36">
        <f t="shared" si="45"/>
        <v>5</v>
      </c>
      <c r="BI378" s="38"/>
    </row>
    <row r="379" spans="1:61" s="39" customFormat="1" ht="18" customHeight="1">
      <c r="A379" s="49">
        <v>371</v>
      </c>
      <c r="B379" s="50" t="s">
        <v>325</v>
      </c>
      <c r="C379" s="51">
        <v>308422411002</v>
      </c>
      <c r="D379" s="52" t="s">
        <v>889</v>
      </c>
      <c r="E379" s="50" t="s">
        <v>371</v>
      </c>
      <c r="F379" s="50" t="s">
        <v>372</v>
      </c>
      <c r="G379" s="52" t="s">
        <v>808</v>
      </c>
      <c r="H379" s="60">
        <v>3.057142</v>
      </c>
      <c r="I379" s="44">
        <v>64.2</v>
      </c>
      <c r="J379" s="35">
        <v>21</v>
      </c>
      <c r="K379" s="35" t="s">
        <v>183</v>
      </c>
      <c r="L379" s="35">
        <v>64.2</v>
      </c>
      <c r="M379" s="35">
        <v>21</v>
      </c>
      <c r="N379" s="35">
        <v>3.06</v>
      </c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35"/>
      <c r="AN379" s="35"/>
      <c r="AO379" s="35"/>
      <c r="AP379" s="35"/>
      <c r="AQ379" s="35"/>
      <c r="AR379" s="35"/>
      <c r="AS379" s="35">
        <v>1</v>
      </c>
      <c r="AT379" s="36">
        <f t="shared" si="47"/>
        <v>1</v>
      </c>
      <c r="AU379" s="35" t="s">
        <v>112</v>
      </c>
      <c r="AV379" s="35"/>
      <c r="AW379" s="35" t="s">
        <v>186</v>
      </c>
      <c r="AX379" s="35" t="s">
        <v>201</v>
      </c>
      <c r="AY379" s="37">
        <v>31972</v>
      </c>
      <c r="AZ379" s="36">
        <v>22</v>
      </c>
      <c r="BA379" s="36" t="e">
        <f>IF(AND(#REF!&gt;2000000,#REF!&lt;=6000000),1,IF(AND(#REF!&gt;1000000,#REF!&lt;=2000000),2,IF(AND(#REF!&gt;500000,#REF!&lt;=1000000),3,IF(AND(#REF!&gt;1,#REF!&lt;=500000),4,0))))</f>
        <v>#REF!</v>
      </c>
      <c r="BB379" s="36" t="e">
        <f>IF(AND(#REF!&gt;1,#REF!&lt;=3),1,IF(AND(#REF!&gt;3,#REF!&lt;=5),2,IF(AND(#REF!&gt;5,#REF!&lt;=7),3,4)))</f>
        <v>#REF!</v>
      </c>
      <c r="BC379" s="36">
        <f t="shared" si="42"/>
        <v>3</v>
      </c>
      <c r="BD379" s="36">
        <f t="shared" si="43"/>
        <v>1</v>
      </c>
      <c r="BE379" s="36">
        <f t="shared" si="44"/>
        <v>0</v>
      </c>
      <c r="BF379" s="36" t="e">
        <f>IF(AND(#REF!&gt;100000,#REF!&lt;=300000),1,IF(AND(#REF!&gt;=50000,#REF!&lt;=100000),2,IF(AND(#REF!&gt;1,#REF!&lt;50000),3,4)))</f>
        <v>#REF!</v>
      </c>
      <c r="BG379" s="36" t="e">
        <f>IF(AND(#REF!&gt;1,#REF!&lt;=500000),3,IF(AND(#REF!&gt;500000,#REF!&lt;=100000),2,IF(AND(#REF!&gt;100000,#REF!&lt;=600000),3,0)))</f>
        <v>#REF!</v>
      </c>
      <c r="BH379" s="36">
        <f t="shared" si="45"/>
        <v>0</v>
      </c>
      <c r="BI379" s="38"/>
    </row>
    <row r="380" spans="1:61" s="39" customFormat="1" ht="18" customHeight="1">
      <c r="A380" s="49">
        <v>372</v>
      </c>
      <c r="B380" s="50" t="s">
        <v>270</v>
      </c>
      <c r="C380" s="51">
        <v>305422481907</v>
      </c>
      <c r="D380" s="52" t="s">
        <v>889</v>
      </c>
      <c r="E380" s="50" t="s">
        <v>371</v>
      </c>
      <c r="F380" s="50" t="s">
        <v>372</v>
      </c>
      <c r="G380" s="52" t="s">
        <v>811</v>
      </c>
      <c r="H380" s="60">
        <v>3.251351</v>
      </c>
      <c r="I380" s="44">
        <v>477</v>
      </c>
      <c r="J380" s="35">
        <v>148</v>
      </c>
      <c r="K380" s="35" t="s">
        <v>171</v>
      </c>
      <c r="L380" s="35" t="s">
        <v>836</v>
      </c>
      <c r="M380" s="35">
        <v>20</v>
      </c>
      <c r="N380" s="35" t="s">
        <v>195</v>
      </c>
      <c r="O380" s="35" t="s">
        <v>174</v>
      </c>
      <c r="P380" s="35" t="s">
        <v>1064</v>
      </c>
      <c r="Q380" s="35">
        <v>22</v>
      </c>
      <c r="R380" s="35" t="s">
        <v>195</v>
      </c>
      <c r="S380" s="35" t="s">
        <v>176</v>
      </c>
      <c r="T380" s="35" t="s">
        <v>326</v>
      </c>
      <c r="U380" s="35">
        <v>22</v>
      </c>
      <c r="V380" s="35" t="s">
        <v>239</v>
      </c>
      <c r="W380" s="35" t="s">
        <v>178</v>
      </c>
      <c r="X380" s="35" t="s">
        <v>203</v>
      </c>
      <c r="Y380" s="35">
        <v>21</v>
      </c>
      <c r="Z380" s="35" t="s">
        <v>228</v>
      </c>
      <c r="AA380" s="35" t="s">
        <v>930</v>
      </c>
      <c r="AB380" s="35" t="s">
        <v>327</v>
      </c>
      <c r="AC380" s="35">
        <v>11</v>
      </c>
      <c r="AD380" s="35">
        <v>3</v>
      </c>
      <c r="AE380" s="35" t="s">
        <v>181</v>
      </c>
      <c r="AF380" s="35" t="s">
        <v>269</v>
      </c>
      <c r="AG380" s="35">
        <v>21</v>
      </c>
      <c r="AH380" s="35" t="s">
        <v>875</v>
      </c>
      <c r="AI380" s="35" t="s">
        <v>182</v>
      </c>
      <c r="AJ380" s="35" t="s">
        <v>903</v>
      </c>
      <c r="AK380" s="35">
        <v>21</v>
      </c>
      <c r="AL380" s="35" t="s">
        <v>208</v>
      </c>
      <c r="AM380" s="35" t="s">
        <v>214</v>
      </c>
      <c r="AN380" s="35" t="s">
        <v>1063</v>
      </c>
      <c r="AO380" s="35">
        <v>4</v>
      </c>
      <c r="AP380" s="35" t="s">
        <v>195</v>
      </c>
      <c r="AQ380" s="35"/>
      <c r="AR380" s="35"/>
      <c r="AS380" s="35">
        <v>1</v>
      </c>
      <c r="AT380" s="36">
        <f t="shared" si="47"/>
        <v>1</v>
      </c>
      <c r="AU380" s="35" t="s">
        <v>193</v>
      </c>
      <c r="AV380" s="35">
        <v>2</v>
      </c>
      <c r="AW380" s="35" t="s">
        <v>98</v>
      </c>
      <c r="AX380" s="35" t="s">
        <v>250</v>
      </c>
      <c r="AY380" s="37">
        <v>32008</v>
      </c>
      <c r="AZ380" s="36">
        <v>22</v>
      </c>
      <c r="BA380" s="36" t="e">
        <f>IF(AND(#REF!&gt;2000000,#REF!&lt;=6000000),1,IF(AND(#REF!&gt;1000000,#REF!&lt;=2000000),2,IF(AND(#REF!&gt;500000,#REF!&lt;=1000000),3,IF(AND(#REF!&gt;1,#REF!&lt;=500000),4,0))))</f>
        <v>#REF!</v>
      </c>
      <c r="BB380" s="36" t="e">
        <f>IF(AND(#REF!&gt;1,#REF!&lt;=3),1,IF(AND(#REF!&gt;3,#REF!&lt;=5),2,IF(AND(#REF!&gt;5,#REF!&lt;=7),3,4)))</f>
        <v>#REF!</v>
      </c>
      <c r="BC380" s="36">
        <f t="shared" si="42"/>
        <v>4</v>
      </c>
      <c r="BD380" s="36">
        <f t="shared" si="43"/>
        <v>1</v>
      </c>
      <c r="BE380" s="36">
        <f t="shared" si="44"/>
        <v>0</v>
      </c>
      <c r="BF380" s="36" t="e">
        <f>IF(AND(#REF!&gt;100000,#REF!&lt;=300000),1,IF(AND(#REF!&gt;=50000,#REF!&lt;=100000),2,IF(AND(#REF!&gt;1,#REF!&lt;50000),3,4)))</f>
        <v>#REF!</v>
      </c>
      <c r="BG380" s="36" t="e">
        <f>IF(AND(#REF!&gt;1,#REF!&lt;=500000),3,IF(AND(#REF!&gt;500000,#REF!&lt;=100000),2,IF(AND(#REF!&gt;100000,#REF!&lt;=600000),3,0)))</f>
        <v>#REF!</v>
      </c>
      <c r="BH380" s="36">
        <f t="shared" si="45"/>
        <v>2</v>
      </c>
      <c r="BI380" s="38"/>
    </row>
    <row r="381" spans="1:61" s="39" customFormat="1" ht="18" customHeight="1">
      <c r="A381" s="49">
        <v>373</v>
      </c>
      <c r="B381" s="50" t="s">
        <v>328</v>
      </c>
      <c r="C381" s="51">
        <v>905422479633</v>
      </c>
      <c r="D381" s="52" t="s">
        <v>889</v>
      </c>
      <c r="E381" s="50" t="s">
        <v>371</v>
      </c>
      <c r="F381" s="50" t="s">
        <v>372</v>
      </c>
      <c r="G381" s="52" t="s">
        <v>811</v>
      </c>
      <c r="H381" s="60">
        <v>3.01625</v>
      </c>
      <c r="I381" s="44">
        <v>482.6</v>
      </c>
      <c r="J381" s="35">
        <v>160</v>
      </c>
      <c r="K381" s="35" t="s">
        <v>171</v>
      </c>
      <c r="L381" s="35">
        <v>67.4</v>
      </c>
      <c r="M381" s="35">
        <v>20</v>
      </c>
      <c r="N381" s="35">
        <v>3.37</v>
      </c>
      <c r="O381" s="35" t="s">
        <v>174</v>
      </c>
      <c r="P381" s="35">
        <v>67.2</v>
      </c>
      <c r="Q381" s="35">
        <v>22</v>
      </c>
      <c r="R381" s="35">
        <v>3.05</v>
      </c>
      <c r="S381" s="35" t="s">
        <v>154</v>
      </c>
      <c r="T381" s="35">
        <v>42.9</v>
      </c>
      <c r="U381" s="35">
        <v>12</v>
      </c>
      <c r="V381" s="35">
        <v>3.58</v>
      </c>
      <c r="W381" s="35" t="s">
        <v>176</v>
      </c>
      <c r="X381" s="35">
        <v>67.1</v>
      </c>
      <c r="Y381" s="35">
        <v>22</v>
      </c>
      <c r="Z381" s="35">
        <v>3.05</v>
      </c>
      <c r="AA381" s="35" t="s">
        <v>178</v>
      </c>
      <c r="AB381" s="35">
        <v>56.1</v>
      </c>
      <c r="AC381" s="35">
        <v>21</v>
      </c>
      <c r="AD381" s="35">
        <v>2.67</v>
      </c>
      <c r="AE381" s="35" t="s">
        <v>930</v>
      </c>
      <c r="AF381" s="35">
        <v>34.5</v>
      </c>
      <c r="AG381" s="35">
        <v>11</v>
      </c>
      <c r="AH381" s="35">
        <v>3.14</v>
      </c>
      <c r="AI381" s="35" t="s">
        <v>181</v>
      </c>
      <c r="AJ381" s="35">
        <v>58.8</v>
      </c>
      <c r="AK381" s="35">
        <v>21</v>
      </c>
      <c r="AL381" s="35">
        <v>2.8</v>
      </c>
      <c r="AM381" s="35" t="s">
        <v>182</v>
      </c>
      <c r="AN381" s="35">
        <v>60.6</v>
      </c>
      <c r="AO381" s="35">
        <v>18</v>
      </c>
      <c r="AP381" s="35">
        <v>3.37</v>
      </c>
      <c r="AQ381" s="35"/>
      <c r="AR381" s="35"/>
      <c r="AS381" s="35">
        <v>1</v>
      </c>
      <c r="AT381" s="36">
        <f t="shared" si="47"/>
        <v>1</v>
      </c>
      <c r="AU381" s="35" t="s">
        <v>193</v>
      </c>
      <c r="AV381" s="35">
        <v>2</v>
      </c>
      <c r="AW381" s="35" t="s">
        <v>186</v>
      </c>
      <c r="AX381" s="35" t="s">
        <v>952</v>
      </c>
      <c r="AY381" s="37">
        <v>31889</v>
      </c>
      <c r="AZ381" s="36">
        <v>22</v>
      </c>
      <c r="BA381" s="36" t="e">
        <f>IF(AND(#REF!&gt;2000000,#REF!&lt;=6000000),1,IF(AND(#REF!&gt;1000000,#REF!&lt;=2000000),2,IF(AND(#REF!&gt;500000,#REF!&lt;=1000000),3,IF(AND(#REF!&gt;1,#REF!&lt;=500000),4,0))))</f>
        <v>#REF!</v>
      </c>
      <c r="BB381" s="36" t="e">
        <f>IF(AND(#REF!&gt;1,#REF!&lt;=3),1,IF(AND(#REF!&gt;3,#REF!&lt;=5),2,IF(AND(#REF!&gt;5,#REF!&lt;=7),3,4)))</f>
        <v>#REF!</v>
      </c>
      <c r="BC381" s="36">
        <f t="shared" si="42"/>
        <v>3</v>
      </c>
      <c r="BD381" s="36">
        <f t="shared" si="43"/>
        <v>1</v>
      </c>
      <c r="BE381" s="36">
        <f t="shared" si="44"/>
        <v>0</v>
      </c>
      <c r="BF381" s="36" t="e">
        <f>IF(AND(#REF!&gt;100000,#REF!&lt;=300000),1,IF(AND(#REF!&gt;=50000,#REF!&lt;=100000),2,IF(AND(#REF!&gt;1,#REF!&lt;50000),3,4)))</f>
        <v>#REF!</v>
      </c>
      <c r="BG381" s="36" t="e">
        <f>IF(AND(#REF!&gt;1,#REF!&lt;=500000),3,IF(AND(#REF!&gt;500000,#REF!&lt;=100000),2,IF(AND(#REF!&gt;100000,#REF!&lt;=600000),3,0)))</f>
        <v>#REF!</v>
      </c>
      <c r="BH381" s="36">
        <f t="shared" si="45"/>
        <v>2</v>
      </c>
      <c r="BI381" s="38"/>
    </row>
    <row r="382" spans="1:61" s="39" customFormat="1" ht="18" customHeight="1">
      <c r="A382" s="49">
        <v>374</v>
      </c>
      <c r="B382" s="50" t="s">
        <v>329</v>
      </c>
      <c r="C382" s="51">
        <v>307422410967</v>
      </c>
      <c r="D382" s="52" t="s">
        <v>889</v>
      </c>
      <c r="E382" s="50" t="s">
        <v>371</v>
      </c>
      <c r="F382" s="50" t="s">
        <v>372</v>
      </c>
      <c r="G382" s="52" t="s">
        <v>809</v>
      </c>
      <c r="H382" s="60">
        <v>3.131578</v>
      </c>
      <c r="I382" s="44">
        <v>238</v>
      </c>
      <c r="J382" s="35">
        <v>76</v>
      </c>
      <c r="K382" s="35" t="s">
        <v>181</v>
      </c>
      <c r="L382" s="35">
        <v>72.4</v>
      </c>
      <c r="M382" s="35">
        <v>21</v>
      </c>
      <c r="N382" s="35">
        <v>3.45</v>
      </c>
      <c r="O382" s="35" t="s">
        <v>182</v>
      </c>
      <c r="P382" s="35">
        <v>63.6</v>
      </c>
      <c r="Q382" s="35">
        <v>22</v>
      </c>
      <c r="R382" s="35">
        <v>2.89</v>
      </c>
      <c r="S382" s="35" t="s">
        <v>214</v>
      </c>
      <c r="T382" s="35">
        <v>35.7</v>
      </c>
      <c r="U382" s="35">
        <v>12</v>
      </c>
      <c r="V382" s="35">
        <v>2.98</v>
      </c>
      <c r="W382" s="35" t="s">
        <v>183</v>
      </c>
      <c r="X382" s="35">
        <v>66.3</v>
      </c>
      <c r="Y382" s="35">
        <v>21</v>
      </c>
      <c r="Z382" s="35">
        <v>3.16</v>
      </c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35"/>
      <c r="AN382" s="35"/>
      <c r="AO382" s="35"/>
      <c r="AP382" s="35"/>
      <c r="AQ382" s="35"/>
      <c r="AR382" s="35"/>
      <c r="AS382" s="35">
        <v>2</v>
      </c>
      <c r="AT382" s="36">
        <f t="shared" si="47"/>
        <v>2</v>
      </c>
      <c r="AU382" s="35" t="s">
        <v>204</v>
      </c>
      <c r="AV382" s="35">
        <v>5</v>
      </c>
      <c r="AW382" s="35" t="s">
        <v>186</v>
      </c>
      <c r="AX382" s="35" t="s">
        <v>196</v>
      </c>
      <c r="AY382" s="37">
        <v>32159</v>
      </c>
      <c r="AZ382" s="36">
        <v>21</v>
      </c>
      <c r="BA382" s="36" t="e">
        <f>IF(AND(#REF!&gt;2000000,#REF!&lt;=6000000),1,IF(AND(#REF!&gt;1000000,#REF!&lt;=2000000),2,IF(AND(#REF!&gt;500000,#REF!&lt;=1000000),3,IF(AND(#REF!&gt;1,#REF!&lt;=500000),4,0))))</f>
        <v>#REF!</v>
      </c>
      <c r="BB382" s="36" t="e">
        <f>IF(AND(#REF!&gt;1,#REF!&lt;=3),1,IF(AND(#REF!&gt;3,#REF!&lt;=5),2,IF(AND(#REF!&gt;5,#REF!&lt;=7),3,4)))</f>
        <v>#REF!</v>
      </c>
      <c r="BC382" s="36">
        <f t="shared" si="42"/>
        <v>3</v>
      </c>
      <c r="BD382" s="36">
        <f t="shared" si="43"/>
        <v>1</v>
      </c>
      <c r="BE382" s="36">
        <f t="shared" si="44"/>
        <v>0</v>
      </c>
      <c r="BF382" s="36" t="e">
        <f>IF(AND(#REF!&gt;100000,#REF!&lt;=300000),1,IF(AND(#REF!&gt;=50000,#REF!&lt;=100000),2,IF(AND(#REF!&gt;1,#REF!&lt;50000),3,4)))</f>
        <v>#REF!</v>
      </c>
      <c r="BG382" s="36" t="e">
        <f>IF(AND(#REF!&gt;1,#REF!&lt;=500000),3,IF(AND(#REF!&gt;500000,#REF!&lt;=100000),2,IF(AND(#REF!&gt;100000,#REF!&lt;=600000),3,0)))</f>
        <v>#REF!</v>
      </c>
      <c r="BH382" s="36">
        <f t="shared" si="45"/>
        <v>5</v>
      </c>
      <c r="BI382" s="38"/>
    </row>
    <row r="383" spans="1:61" s="39" customFormat="1" ht="18" customHeight="1">
      <c r="A383" s="49">
        <v>375</v>
      </c>
      <c r="B383" s="50" t="s">
        <v>330</v>
      </c>
      <c r="C383" s="51">
        <v>308422418325</v>
      </c>
      <c r="D383" s="52" t="s">
        <v>197</v>
      </c>
      <c r="E383" s="50" t="s">
        <v>371</v>
      </c>
      <c r="F383" s="50" t="s">
        <v>372</v>
      </c>
      <c r="G383" s="52" t="s">
        <v>808</v>
      </c>
      <c r="H383" s="60">
        <v>3.15238</v>
      </c>
      <c r="I383" s="44"/>
      <c r="J383" s="35">
        <v>0</v>
      </c>
      <c r="K383" s="35"/>
      <c r="L383" s="35"/>
      <c r="M383" s="35">
        <v>0</v>
      </c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35"/>
      <c r="AN383" s="35"/>
      <c r="AO383" s="35"/>
      <c r="AP383" s="35"/>
      <c r="AQ383" s="35"/>
      <c r="AR383" s="35"/>
      <c r="AS383" s="35">
        <v>1</v>
      </c>
      <c r="AT383" s="36">
        <f t="shared" si="47"/>
        <v>1</v>
      </c>
      <c r="AU383" s="35" t="s">
        <v>193</v>
      </c>
      <c r="AV383" s="35">
        <v>2</v>
      </c>
      <c r="AW383" s="35" t="s">
        <v>186</v>
      </c>
      <c r="AX383" s="35" t="s">
        <v>835</v>
      </c>
      <c r="AY383" s="37">
        <v>32258</v>
      </c>
      <c r="AZ383" s="36">
        <v>21</v>
      </c>
      <c r="BA383" s="36" t="e">
        <f>IF(AND(#REF!&gt;2000000,#REF!&lt;=6000000),1,IF(AND(#REF!&gt;1000000,#REF!&lt;=2000000),2,IF(AND(#REF!&gt;500000,#REF!&lt;=1000000),3,IF(AND(#REF!&gt;1,#REF!&lt;=500000),4,0))))</f>
        <v>#REF!</v>
      </c>
      <c r="BB383" s="36" t="e">
        <f>IF(AND(#REF!&gt;1,#REF!&lt;=3),1,IF(AND(#REF!&gt;3,#REF!&lt;=5),2,IF(AND(#REF!&gt;5,#REF!&lt;=7),3,4)))</f>
        <v>#REF!</v>
      </c>
      <c r="BC383" s="36">
        <f t="shared" si="42"/>
        <v>3</v>
      </c>
      <c r="BD383" s="36">
        <f t="shared" si="43"/>
        <v>1</v>
      </c>
      <c r="BE383" s="36">
        <f t="shared" si="44"/>
        <v>0</v>
      </c>
      <c r="BF383" s="36" t="e">
        <f>IF(AND(#REF!&gt;100000,#REF!&lt;=300000),1,IF(AND(#REF!&gt;=50000,#REF!&lt;=100000),2,IF(AND(#REF!&gt;1,#REF!&lt;50000),3,4)))</f>
        <v>#REF!</v>
      </c>
      <c r="BG383" s="36" t="e">
        <f>IF(AND(#REF!&gt;1,#REF!&lt;=500000),3,IF(AND(#REF!&gt;500000,#REF!&lt;=100000),2,IF(AND(#REF!&gt;100000,#REF!&lt;=600000),3,0)))</f>
        <v>#REF!</v>
      </c>
      <c r="BH383" s="36">
        <f t="shared" si="45"/>
        <v>2</v>
      </c>
      <c r="BI383" s="38"/>
    </row>
    <row r="384" spans="1:61" s="39" customFormat="1" ht="18" customHeight="1">
      <c r="A384" s="49">
        <v>376</v>
      </c>
      <c r="B384" s="50" t="s">
        <v>331</v>
      </c>
      <c r="C384" s="51">
        <v>305422479615</v>
      </c>
      <c r="D384" s="52" t="s">
        <v>889</v>
      </c>
      <c r="E384" s="50" t="s">
        <v>371</v>
      </c>
      <c r="F384" s="50" t="s">
        <v>372</v>
      </c>
      <c r="G384" s="52" t="s">
        <v>811</v>
      </c>
      <c r="H384" s="60">
        <v>3.202684</v>
      </c>
      <c r="I384" s="44">
        <v>472</v>
      </c>
      <c r="J384" s="35">
        <v>149</v>
      </c>
      <c r="K384" s="35" t="s">
        <v>171</v>
      </c>
      <c r="L384" s="35" t="s">
        <v>109</v>
      </c>
      <c r="M384" s="35">
        <v>20</v>
      </c>
      <c r="N384" s="35" t="s">
        <v>195</v>
      </c>
      <c r="O384" s="35" t="s">
        <v>174</v>
      </c>
      <c r="P384" s="35" t="s">
        <v>260</v>
      </c>
      <c r="Q384" s="35">
        <v>22</v>
      </c>
      <c r="R384" s="35" t="s">
        <v>230</v>
      </c>
      <c r="S384" s="35" t="s">
        <v>176</v>
      </c>
      <c r="T384" s="35" t="s">
        <v>109</v>
      </c>
      <c r="U384" s="35">
        <v>22</v>
      </c>
      <c r="V384" s="35" t="s">
        <v>842</v>
      </c>
      <c r="W384" s="35" t="s">
        <v>178</v>
      </c>
      <c r="X384" s="35" t="s">
        <v>941</v>
      </c>
      <c r="Y384" s="35">
        <v>21</v>
      </c>
      <c r="Z384" s="35" t="s">
        <v>220</v>
      </c>
      <c r="AA384" s="35" t="s">
        <v>930</v>
      </c>
      <c r="AB384" s="35" t="s">
        <v>332</v>
      </c>
      <c r="AC384" s="35">
        <v>11</v>
      </c>
      <c r="AD384" s="35" t="s">
        <v>880</v>
      </c>
      <c r="AE384" s="35" t="s">
        <v>181</v>
      </c>
      <c r="AF384" s="35" t="s">
        <v>88</v>
      </c>
      <c r="AG384" s="35">
        <v>21</v>
      </c>
      <c r="AH384" s="35" t="s">
        <v>202</v>
      </c>
      <c r="AI384" s="35" t="s">
        <v>182</v>
      </c>
      <c r="AJ384" s="35" t="s">
        <v>109</v>
      </c>
      <c r="AK384" s="35">
        <v>22</v>
      </c>
      <c r="AL384" s="35" t="s">
        <v>842</v>
      </c>
      <c r="AM384" s="35" t="s">
        <v>214</v>
      </c>
      <c r="AN384" s="35">
        <v>16</v>
      </c>
      <c r="AO384" s="35">
        <v>4</v>
      </c>
      <c r="AP384" s="35">
        <v>4</v>
      </c>
      <c r="AQ384" s="35"/>
      <c r="AR384" s="35"/>
      <c r="AS384" s="35">
        <v>3</v>
      </c>
      <c r="AT384" s="36">
        <f t="shared" si="47"/>
        <v>3</v>
      </c>
      <c r="AU384" s="35" t="s">
        <v>193</v>
      </c>
      <c r="AV384" s="35">
        <v>2</v>
      </c>
      <c r="AW384" s="35" t="s">
        <v>98</v>
      </c>
      <c r="AX384" s="35" t="s">
        <v>868</v>
      </c>
      <c r="AY384" s="37">
        <v>31933</v>
      </c>
      <c r="AZ384" s="36">
        <v>22</v>
      </c>
      <c r="BA384" s="36" t="e">
        <f>IF(AND(#REF!&gt;2000000,#REF!&lt;=6000000),1,IF(AND(#REF!&gt;1000000,#REF!&lt;=2000000),2,IF(AND(#REF!&gt;500000,#REF!&lt;=1000000),3,IF(AND(#REF!&gt;1,#REF!&lt;=500000),4,0))))</f>
        <v>#REF!</v>
      </c>
      <c r="BB384" s="36" t="e">
        <f>IF(AND(#REF!&gt;1,#REF!&lt;=3),1,IF(AND(#REF!&gt;3,#REF!&lt;=5),2,IF(AND(#REF!&gt;5,#REF!&lt;=7),3,4)))</f>
        <v>#REF!</v>
      </c>
      <c r="BC384" s="36">
        <f t="shared" si="42"/>
        <v>3</v>
      </c>
      <c r="BD384" s="36">
        <f t="shared" si="43"/>
        <v>1</v>
      </c>
      <c r="BE384" s="36">
        <f t="shared" si="44"/>
        <v>0</v>
      </c>
      <c r="BF384" s="36" t="e">
        <f>IF(AND(#REF!&gt;100000,#REF!&lt;=300000),1,IF(AND(#REF!&gt;=50000,#REF!&lt;=100000),2,IF(AND(#REF!&gt;1,#REF!&lt;50000),3,4)))</f>
        <v>#REF!</v>
      </c>
      <c r="BG384" s="36" t="e">
        <f>IF(AND(#REF!&gt;1,#REF!&lt;=500000),3,IF(AND(#REF!&gt;500000,#REF!&lt;=100000),2,IF(AND(#REF!&gt;100000,#REF!&lt;=600000),3,0)))</f>
        <v>#REF!</v>
      </c>
      <c r="BH384" s="36">
        <f t="shared" si="45"/>
        <v>2</v>
      </c>
      <c r="BI384" s="38"/>
    </row>
    <row r="385" spans="1:61" s="39" customFormat="1" ht="18" customHeight="1">
      <c r="A385" s="49">
        <v>377</v>
      </c>
      <c r="B385" s="50" t="s">
        <v>1092</v>
      </c>
      <c r="C385" s="51">
        <v>307422409609</v>
      </c>
      <c r="D385" s="52" t="s">
        <v>889</v>
      </c>
      <c r="E385" s="50" t="s">
        <v>371</v>
      </c>
      <c r="F385" s="50" t="s">
        <v>372</v>
      </c>
      <c r="G385" s="52" t="s">
        <v>809</v>
      </c>
      <c r="H385" s="60">
        <v>3.032894</v>
      </c>
      <c r="I385" s="44">
        <v>174</v>
      </c>
      <c r="J385" s="35">
        <v>55</v>
      </c>
      <c r="K385" s="35" t="s">
        <v>181</v>
      </c>
      <c r="L385" s="35" t="s">
        <v>1062</v>
      </c>
      <c r="M385" s="35">
        <v>21</v>
      </c>
      <c r="N385" s="35" t="s">
        <v>207</v>
      </c>
      <c r="O385" s="35" t="s">
        <v>182</v>
      </c>
      <c r="P385" s="35" t="s">
        <v>121</v>
      </c>
      <c r="Q385" s="35">
        <v>22</v>
      </c>
      <c r="R385" s="35">
        <v>3</v>
      </c>
      <c r="S385" s="35" t="s">
        <v>214</v>
      </c>
      <c r="T385" s="35" t="s">
        <v>1077</v>
      </c>
      <c r="U385" s="35">
        <v>12</v>
      </c>
      <c r="V385" s="35" t="s">
        <v>1078</v>
      </c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35"/>
      <c r="AN385" s="35"/>
      <c r="AO385" s="35"/>
      <c r="AP385" s="35"/>
      <c r="AQ385" s="35"/>
      <c r="AR385" s="35"/>
      <c r="AS385" s="35">
        <v>2</v>
      </c>
      <c r="AT385" s="36">
        <f t="shared" si="47"/>
        <v>2</v>
      </c>
      <c r="AU385" s="35" t="s">
        <v>217</v>
      </c>
      <c r="AV385" s="35">
        <v>5</v>
      </c>
      <c r="AW385" s="35" t="s">
        <v>98</v>
      </c>
      <c r="AX385" s="35" t="s">
        <v>878</v>
      </c>
      <c r="AY385" s="37">
        <v>32174</v>
      </c>
      <c r="AZ385" s="36">
        <v>21</v>
      </c>
      <c r="BA385" s="36" t="e">
        <f>IF(AND(#REF!&gt;2000000,#REF!&lt;=6000000),1,IF(AND(#REF!&gt;1000000,#REF!&lt;=2000000),2,IF(AND(#REF!&gt;500000,#REF!&lt;=1000000),3,IF(AND(#REF!&gt;1,#REF!&lt;=500000),4,0))))</f>
        <v>#REF!</v>
      </c>
      <c r="BB385" s="36" t="e">
        <f>IF(AND(#REF!&gt;1,#REF!&lt;=3),1,IF(AND(#REF!&gt;3,#REF!&lt;=5),2,IF(AND(#REF!&gt;5,#REF!&lt;=7),3,4)))</f>
        <v>#REF!</v>
      </c>
      <c r="BC385" s="36">
        <f t="shared" si="42"/>
        <v>3</v>
      </c>
      <c r="BD385" s="36">
        <f t="shared" si="43"/>
        <v>1</v>
      </c>
      <c r="BE385" s="36">
        <f t="shared" si="44"/>
        <v>0</v>
      </c>
      <c r="BF385" s="36" t="e">
        <f>IF(AND(#REF!&gt;100000,#REF!&lt;=300000),1,IF(AND(#REF!&gt;=50000,#REF!&lt;=100000),2,IF(AND(#REF!&gt;1,#REF!&lt;50000),3,4)))</f>
        <v>#REF!</v>
      </c>
      <c r="BG385" s="36" t="e">
        <f>IF(AND(#REF!&gt;1,#REF!&lt;=500000),3,IF(AND(#REF!&gt;500000,#REF!&lt;=100000),2,IF(AND(#REF!&gt;100000,#REF!&lt;=600000),3,0)))</f>
        <v>#REF!</v>
      </c>
      <c r="BH385" s="36">
        <f t="shared" si="45"/>
        <v>5</v>
      </c>
      <c r="BI385" s="38"/>
    </row>
    <row r="386" spans="1:61" s="39" customFormat="1" ht="18" customHeight="1">
      <c r="A386" s="49">
        <v>378</v>
      </c>
      <c r="B386" s="50" t="s">
        <v>333</v>
      </c>
      <c r="C386" s="51">
        <v>307422408323</v>
      </c>
      <c r="D386" s="52" t="s">
        <v>889</v>
      </c>
      <c r="E386" s="50" t="s">
        <v>371</v>
      </c>
      <c r="F386" s="50" t="s">
        <v>372</v>
      </c>
      <c r="G386" s="52" t="s">
        <v>809</v>
      </c>
      <c r="H386" s="60">
        <v>3.166666</v>
      </c>
      <c r="I386" s="44">
        <v>226</v>
      </c>
      <c r="J386" s="35">
        <v>72</v>
      </c>
      <c r="K386" s="35" t="s">
        <v>181</v>
      </c>
      <c r="L386" s="35" t="s">
        <v>896</v>
      </c>
      <c r="M386" s="35">
        <v>20</v>
      </c>
      <c r="N386" s="35" t="s">
        <v>224</v>
      </c>
      <c r="O386" s="35" t="s">
        <v>182</v>
      </c>
      <c r="P386" s="35" t="s">
        <v>913</v>
      </c>
      <c r="Q386" s="35">
        <v>20</v>
      </c>
      <c r="R386" s="35" t="s">
        <v>233</v>
      </c>
      <c r="S386" s="35" t="s">
        <v>214</v>
      </c>
      <c r="T386" s="35" t="s">
        <v>610</v>
      </c>
      <c r="U386" s="35">
        <v>11</v>
      </c>
      <c r="V386" s="35" t="s">
        <v>880</v>
      </c>
      <c r="W386" s="35" t="s">
        <v>183</v>
      </c>
      <c r="X386" s="35" t="s">
        <v>1036</v>
      </c>
      <c r="Y386" s="35">
        <v>21</v>
      </c>
      <c r="Z386" s="35" t="s">
        <v>961</v>
      </c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35"/>
      <c r="AN386" s="35"/>
      <c r="AO386" s="35"/>
      <c r="AP386" s="35"/>
      <c r="AQ386" s="35"/>
      <c r="AR386" s="35"/>
      <c r="AS386" s="35">
        <v>1</v>
      </c>
      <c r="AT386" s="36">
        <f t="shared" si="47"/>
        <v>1</v>
      </c>
      <c r="AU386" s="35" t="s">
        <v>217</v>
      </c>
      <c r="AV386" s="35">
        <v>5</v>
      </c>
      <c r="AW386" s="35" t="s">
        <v>893</v>
      </c>
      <c r="AX386" s="35" t="s">
        <v>835</v>
      </c>
      <c r="AY386" s="37">
        <v>32437</v>
      </c>
      <c r="AZ386" s="36">
        <v>21</v>
      </c>
      <c r="BA386" s="36" t="e">
        <f>IF(AND(#REF!&gt;2000000,#REF!&lt;=6000000),1,IF(AND(#REF!&gt;1000000,#REF!&lt;=2000000),2,IF(AND(#REF!&gt;500000,#REF!&lt;=1000000),3,IF(AND(#REF!&gt;1,#REF!&lt;=500000),4,0))))</f>
        <v>#REF!</v>
      </c>
      <c r="BB386" s="36" t="e">
        <f>IF(AND(#REF!&gt;1,#REF!&lt;=3),1,IF(AND(#REF!&gt;3,#REF!&lt;=5),2,IF(AND(#REF!&gt;5,#REF!&lt;=7),3,4)))</f>
        <v>#REF!</v>
      </c>
      <c r="BC386" s="36">
        <f t="shared" si="42"/>
        <v>3</v>
      </c>
      <c r="BD386" s="36">
        <f t="shared" si="43"/>
        <v>1</v>
      </c>
      <c r="BE386" s="36">
        <f t="shared" si="44"/>
        <v>0</v>
      </c>
      <c r="BF386" s="36" t="e">
        <f>IF(AND(#REF!&gt;100000,#REF!&lt;=300000),1,IF(AND(#REF!&gt;=50000,#REF!&lt;=100000),2,IF(AND(#REF!&gt;1,#REF!&lt;50000),3,4)))</f>
        <v>#REF!</v>
      </c>
      <c r="BG386" s="36" t="e">
        <f>IF(AND(#REF!&gt;1,#REF!&lt;=500000),3,IF(AND(#REF!&gt;500000,#REF!&lt;=100000),2,IF(AND(#REF!&gt;100000,#REF!&lt;=600000),3,0)))</f>
        <v>#REF!</v>
      </c>
      <c r="BH386" s="36">
        <f t="shared" si="45"/>
        <v>5</v>
      </c>
      <c r="BI386" s="38"/>
    </row>
    <row r="387" spans="1:61" s="39" customFormat="1" ht="18" customHeight="1">
      <c r="A387" s="49">
        <v>379</v>
      </c>
      <c r="B387" s="50" t="s">
        <v>334</v>
      </c>
      <c r="C387" s="51">
        <v>307422410959</v>
      </c>
      <c r="D387" s="52" t="s">
        <v>197</v>
      </c>
      <c r="E387" s="50" t="s">
        <v>371</v>
      </c>
      <c r="F387" s="50" t="s">
        <v>372</v>
      </c>
      <c r="G387" s="52" t="s">
        <v>809</v>
      </c>
      <c r="H387" s="60">
        <v>3.035526</v>
      </c>
      <c r="I387" s="44">
        <v>230.7</v>
      </c>
      <c r="J387" s="35">
        <v>76</v>
      </c>
      <c r="K387" s="35" t="s">
        <v>181</v>
      </c>
      <c r="L387" s="35">
        <v>76</v>
      </c>
      <c r="M387" s="35">
        <v>21</v>
      </c>
      <c r="N387" s="35">
        <v>3.62</v>
      </c>
      <c r="O387" s="35" t="s">
        <v>182</v>
      </c>
      <c r="P387" s="35">
        <v>67.4</v>
      </c>
      <c r="Q387" s="35">
        <v>22</v>
      </c>
      <c r="R387" s="35">
        <v>3.06</v>
      </c>
      <c r="S387" s="35" t="s">
        <v>214</v>
      </c>
      <c r="T387" s="35">
        <v>38.7</v>
      </c>
      <c r="U387" s="35">
        <v>12</v>
      </c>
      <c r="V387" s="35">
        <v>3.23</v>
      </c>
      <c r="W387" s="35" t="s">
        <v>183</v>
      </c>
      <c r="X387" s="35">
        <v>48.6</v>
      </c>
      <c r="Y387" s="35">
        <v>21</v>
      </c>
      <c r="Z387" s="35">
        <v>2.31</v>
      </c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35"/>
      <c r="AN387" s="35"/>
      <c r="AO387" s="35"/>
      <c r="AP387" s="35"/>
      <c r="AQ387" s="35"/>
      <c r="AR387" s="35"/>
      <c r="AS387" s="35">
        <v>1</v>
      </c>
      <c r="AT387" s="36">
        <f t="shared" si="47"/>
        <v>1</v>
      </c>
      <c r="AU387" s="35" t="s">
        <v>193</v>
      </c>
      <c r="AV387" s="35">
        <v>2</v>
      </c>
      <c r="AW387" s="35" t="s">
        <v>186</v>
      </c>
      <c r="AX387" s="35" t="s">
        <v>952</v>
      </c>
      <c r="AY387" s="37">
        <v>32683</v>
      </c>
      <c r="AZ387" s="36">
        <v>20</v>
      </c>
      <c r="BA387" s="36" t="e">
        <f>IF(AND(#REF!&gt;2000000,#REF!&lt;=6000000),1,IF(AND(#REF!&gt;1000000,#REF!&lt;=2000000),2,IF(AND(#REF!&gt;500000,#REF!&lt;=1000000),3,IF(AND(#REF!&gt;1,#REF!&lt;=500000),4,0))))</f>
        <v>#REF!</v>
      </c>
      <c r="BB387" s="36" t="e">
        <f>IF(AND(#REF!&gt;1,#REF!&lt;=3),1,IF(AND(#REF!&gt;3,#REF!&lt;=5),2,IF(AND(#REF!&gt;5,#REF!&lt;=7),3,4)))</f>
        <v>#REF!</v>
      </c>
      <c r="BC387" s="36">
        <f t="shared" si="42"/>
        <v>3</v>
      </c>
      <c r="BD387" s="36">
        <f t="shared" si="43"/>
        <v>1</v>
      </c>
      <c r="BE387" s="36">
        <f t="shared" si="44"/>
        <v>0</v>
      </c>
      <c r="BF387" s="36" t="e">
        <f>IF(AND(#REF!&gt;100000,#REF!&lt;=300000),1,IF(AND(#REF!&gt;=50000,#REF!&lt;=100000),2,IF(AND(#REF!&gt;1,#REF!&lt;50000),3,4)))</f>
        <v>#REF!</v>
      </c>
      <c r="BG387" s="36" t="e">
        <f>IF(AND(#REF!&gt;1,#REF!&lt;=500000),3,IF(AND(#REF!&gt;500000,#REF!&lt;=100000),2,IF(AND(#REF!&gt;100000,#REF!&lt;=600000),3,0)))</f>
        <v>#REF!</v>
      </c>
      <c r="BH387" s="36">
        <f t="shared" si="45"/>
        <v>2</v>
      </c>
      <c r="BI387" s="38"/>
    </row>
    <row r="388" spans="1:61" s="39" customFormat="1" ht="18" customHeight="1">
      <c r="A388" s="49">
        <v>380</v>
      </c>
      <c r="B388" s="50" t="s">
        <v>335</v>
      </c>
      <c r="C388" s="51">
        <v>307422353380</v>
      </c>
      <c r="D388" s="52" t="s">
        <v>889</v>
      </c>
      <c r="E388" s="50" t="s">
        <v>371</v>
      </c>
      <c r="F388" s="50" t="s">
        <v>336</v>
      </c>
      <c r="G388" s="52" t="s">
        <v>809</v>
      </c>
      <c r="H388" s="60">
        <v>2.950666</v>
      </c>
      <c r="I388" s="44">
        <v>221.3</v>
      </c>
      <c r="J388" s="35">
        <v>75</v>
      </c>
      <c r="K388" s="35" t="s">
        <v>181</v>
      </c>
      <c r="L388" s="35">
        <v>71</v>
      </c>
      <c r="M388" s="35">
        <v>22</v>
      </c>
      <c r="N388" s="35">
        <v>3.23</v>
      </c>
      <c r="O388" s="35" t="s">
        <v>182</v>
      </c>
      <c r="P388" s="35">
        <v>64.2</v>
      </c>
      <c r="Q388" s="35">
        <v>21</v>
      </c>
      <c r="R388" s="35">
        <v>3.06</v>
      </c>
      <c r="S388" s="35" t="s">
        <v>214</v>
      </c>
      <c r="T388" s="35">
        <v>27.6</v>
      </c>
      <c r="U388" s="35">
        <v>10</v>
      </c>
      <c r="V388" s="35">
        <v>2.76</v>
      </c>
      <c r="W388" s="35" t="s">
        <v>183</v>
      </c>
      <c r="X388" s="35">
        <v>58.5</v>
      </c>
      <c r="Y388" s="35">
        <v>22</v>
      </c>
      <c r="Z388" s="35">
        <v>2.66</v>
      </c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35"/>
      <c r="AN388" s="35"/>
      <c r="AO388" s="35"/>
      <c r="AP388" s="35"/>
      <c r="AQ388" s="35"/>
      <c r="AR388" s="35"/>
      <c r="AS388" s="35">
        <v>3</v>
      </c>
      <c r="AT388" s="36">
        <f t="shared" si="47"/>
        <v>3</v>
      </c>
      <c r="AU388" s="35" t="s">
        <v>185</v>
      </c>
      <c r="AV388" s="35">
        <v>5</v>
      </c>
      <c r="AW388" s="35" t="s">
        <v>186</v>
      </c>
      <c r="AX388" s="35" t="s">
        <v>878</v>
      </c>
      <c r="AY388" s="37">
        <v>32541</v>
      </c>
      <c r="AZ388" s="36">
        <v>20</v>
      </c>
      <c r="BA388" s="36" t="e">
        <f>IF(AND(#REF!&gt;2000000,#REF!&lt;=6000000),1,IF(AND(#REF!&gt;1000000,#REF!&lt;=2000000),2,IF(AND(#REF!&gt;500000,#REF!&lt;=1000000),3,IF(AND(#REF!&gt;1,#REF!&lt;=500000),4,0))))</f>
        <v>#REF!</v>
      </c>
      <c r="BB388" s="36" t="e">
        <f>IF(AND(#REF!&gt;1,#REF!&lt;=3),1,IF(AND(#REF!&gt;3,#REF!&lt;=5),2,IF(AND(#REF!&gt;5,#REF!&lt;=7),3,4)))</f>
        <v>#REF!</v>
      </c>
      <c r="BC388" s="36">
        <f t="shared" si="42"/>
        <v>3</v>
      </c>
      <c r="BD388" s="36">
        <f t="shared" si="43"/>
        <v>1</v>
      </c>
      <c r="BE388" s="36">
        <f t="shared" si="44"/>
        <v>0</v>
      </c>
      <c r="BF388" s="36" t="e">
        <f>IF(AND(#REF!&gt;100000,#REF!&lt;=300000),1,IF(AND(#REF!&gt;=50000,#REF!&lt;=100000),2,IF(AND(#REF!&gt;1,#REF!&lt;50000),3,4)))</f>
        <v>#REF!</v>
      </c>
      <c r="BG388" s="36" t="e">
        <f>IF(AND(#REF!&gt;1,#REF!&lt;=500000),3,IF(AND(#REF!&gt;500000,#REF!&lt;=100000),2,IF(AND(#REF!&gt;100000,#REF!&lt;=600000),3,0)))</f>
        <v>#REF!</v>
      </c>
      <c r="BH388" s="36">
        <f t="shared" si="45"/>
        <v>5</v>
      </c>
      <c r="BI388" s="38"/>
    </row>
    <row r="389" spans="1:61" s="39" customFormat="1" ht="18" customHeight="1">
      <c r="A389" s="49">
        <v>381</v>
      </c>
      <c r="B389" s="50" t="s">
        <v>337</v>
      </c>
      <c r="C389" s="51">
        <v>308422318287</v>
      </c>
      <c r="D389" s="52" t="s">
        <v>197</v>
      </c>
      <c r="E389" s="50" t="s">
        <v>371</v>
      </c>
      <c r="F389" s="50" t="s">
        <v>336</v>
      </c>
      <c r="G389" s="52" t="s">
        <v>808</v>
      </c>
      <c r="H389" s="60">
        <v>2.822727</v>
      </c>
      <c r="I389" s="44"/>
      <c r="J389" s="35">
        <v>0</v>
      </c>
      <c r="K389" s="35"/>
      <c r="L389" s="35"/>
      <c r="M389" s="35">
        <v>0</v>
      </c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35"/>
      <c r="AN389" s="35"/>
      <c r="AO389" s="35"/>
      <c r="AP389" s="35"/>
      <c r="AQ389" s="35"/>
      <c r="AR389" s="35"/>
      <c r="AS389" s="35">
        <v>1</v>
      </c>
      <c r="AT389" s="36">
        <f t="shared" si="47"/>
        <v>1</v>
      </c>
      <c r="AU389" s="35" t="s">
        <v>217</v>
      </c>
      <c r="AV389" s="35">
        <v>5</v>
      </c>
      <c r="AW389" s="35" t="s">
        <v>186</v>
      </c>
      <c r="AX389" s="35" t="s">
        <v>868</v>
      </c>
      <c r="AY389" s="37">
        <v>32977</v>
      </c>
      <c r="AZ389" s="36">
        <v>19</v>
      </c>
      <c r="BA389" s="36" t="e">
        <f>IF(AND(#REF!&gt;2000000,#REF!&lt;=6000000),1,IF(AND(#REF!&gt;1000000,#REF!&lt;=2000000),2,IF(AND(#REF!&gt;500000,#REF!&lt;=1000000),3,IF(AND(#REF!&gt;1,#REF!&lt;=500000),4,0))))</f>
        <v>#REF!</v>
      </c>
      <c r="BB389" s="36" t="e">
        <f>IF(AND(#REF!&gt;1,#REF!&lt;=3),1,IF(AND(#REF!&gt;3,#REF!&lt;=5),2,IF(AND(#REF!&gt;5,#REF!&lt;=7),3,4)))</f>
        <v>#REF!</v>
      </c>
      <c r="BC389" s="36">
        <f t="shared" si="42"/>
        <v>3</v>
      </c>
      <c r="BD389" s="36">
        <f t="shared" si="43"/>
        <v>1</v>
      </c>
      <c r="BE389" s="36">
        <f t="shared" si="44"/>
        <v>0</v>
      </c>
      <c r="BF389" s="36" t="e">
        <f>IF(AND(#REF!&gt;100000,#REF!&lt;=300000),1,IF(AND(#REF!&gt;=50000,#REF!&lt;=100000),2,IF(AND(#REF!&gt;1,#REF!&lt;50000),3,4)))</f>
        <v>#REF!</v>
      </c>
      <c r="BG389" s="36" t="e">
        <f>IF(AND(#REF!&gt;1,#REF!&lt;=500000),3,IF(AND(#REF!&gt;500000,#REF!&lt;=100000),2,IF(AND(#REF!&gt;100000,#REF!&lt;=600000),3,0)))</f>
        <v>#REF!</v>
      </c>
      <c r="BH389" s="36">
        <f t="shared" si="45"/>
        <v>5</v>
      </c>
      <c r="BI389" s="38"/>
    </row>
    <row r="390" spans="1:61" s="39" customFormat="1" ht="18" customHeight="1">
      <c r="A390" s="49">
        <v>382</v>
      </c>
      <c r="B390" s="50" t="s">
        <v>338</v>
      </c>
      <c r="C390" s="51">
        <v>308422318289</v>
      </c>
      <c r="D390" s="52" t="s">
        <v>197</v>
      </c>
      <c r="E390" s="50" t="s">
        <v>371</v>
      </c>
      <c r="F390" s="50" t="s">
        <v>336</v>
      </c>
      <c r="G390" s="52" t="s">
        <v>808</v>
      </c>
      <c r="H390" s="60">
        <v>3.068181</v>
      </c>
      <c r="I390" s="44"/>
      <c r="J390" s="35">
        <v>0</v>
      </c>
      <c r="K390" s="35"/>
      <c r="L390" s="35"/>
      <c r="M390" s="35">
        <v>0</v>
      </c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35"/>
      <c r="AN390" s="35"/>
      <c r="AO390" s="35"/>
      <c r="AP390" s="35"/>
      <c r="AQ390" s="35"/>
      <c r="AR390" s="35"/>
      <c r="AS390" s="35">
        <v>1</v>
      </c>
      <c r="AT390" s="36">
        <f t="shared" si="47"/>
        <v>1</v>
      </c>
      <c r="AU390" s="35" t="s">
        <v>217</v>
      </c>
      <c r="AV390" s="35">
        <v>5</v>
      </c>
      <c r="AW390" s="35" t="s">
        <v>186</v>
      </c>
      <c r="AX390" s="35" t="s">
        <v>520</v>
      </c>
      <c r="AY390" s="37">
        <v>32182</v>
      </c>
      <c r="AZ390" s="36">
        <v>21</v>
      </c>
      <c r="BA390" s="36" t="e">
        <f>IF(AND(#REF!&gt;2000000,#REF!&lt;=6000000),1,IF(AND(#REF!&gt;1000000,#REF!&lt;=2000000),2,IF(AND(#REF!&gt;500000,#REF!&lt;=1000000),3,IF(AND(#REF!&gt;1,#REF!&lt;=500000),4,0))))</f>
        <v>#REF!</v>
      </c>
      <c r="BB390" s="36" t="e">
        <f>IF(AND(#REF!&gt;1,#REF!&lt;=3),1,IF(AND(#REF!&gt;3,#REF!&lt;=5),2,IF(AND(#REF!&gt;5,#REF!&lt;=7),3,4)))</f>
        <v>#REF!</v>
      </c>
      <c r="BC390" s="36">
        <f t="shared" si="42"/>
        <v>3</v>
      </c>
      <c r="BD390" s="36">
        <f t="shared" si="43"/>
        <v>1</v>
      </c>
      <c r="BE390" s="36">
        <f t="shared" si="44"/>
        <v>0</v>
      </c>
      <c r="BF390" s="36" t="e">
        <f>IF(AND(#REF!&gt;100000,#REF!&lt;=300000),1,IF(AND(#REF!&gt;=50000,#REF!&lt;=100000),2,IF(AND(#REF!&gt;1,#REF!&lt;50000),3,4)))</f>
        <v>#REF!</v>
      </c>
      <c r="BG390" s="36" t="e">
        <f>IF(AND(#REF!&gt;1,#REF!&lt;=500000),3,IF(AND(#REF!&gt;500000,#REF!&lt;=100000),2,IF(AND(#REF!&gt;100000,#REF!&lt;=600000),3,0)))</f>
        <v>#REF!</v>
      </c>
      <c r="BH390" s="36">
        <f t="shared" si="45"/>
        <v>5</v>
      </c>
      <c r="BI390" s="38"/>
    </row>
    <row r="391" spans="1:61" s="39" customFormat="1" ht="18" customHeight="1">
      <c r="A391" s="49">
        <v>383</v>
      </c>
      <c r="B391" s="50" t="s">
        <v>339</v>
      </c>
      <c r="C391" s="51">
        <v>105431481644</v>
      </c>
      <c r="D391" s="52" t="s">
        <v>197</v>
      </c>
      <c r="E391" s="50" t="s">
        <v>371</v>
      </c>
      <c r="F391" s="50" t="s">
        <v>1196</v>
      </c>
      <c r="G391" s="52" t="s">
        <v>811</v>
      </c>
      <c r="H391" s="60">
        <v>3.095205</v>
      </c>
      <c r="I391" s="44">
        <v>451.9</v>
      </c>
      <c r="J391" s="35">
        <v>146</v>
      </c>
      <c r="K391" s="35" t="s">
        <v>171</v>
      </c>
      <c r="L391" s="35">
        <v>61.7</v>
      </c>
      <c r="M391" s="35">
        <v>21</v>
      </c>
      <c r="N391" s="35">
        <v>2.94</v>
      </c>
      <c r="O391" s="35" t="s">
        <v>174</v>
      </c>
      <c r="P391" s="35">
        <v>71.5</v>
      </c>
      <c r="Q391" s="35">
        <v>22</v>
      </c>
      <c r="R391" s="35">
        <v>3.25</v>
      </c>
      <c r="S391" s="35" t="s">
        <v>176</v>
      </c>
      <c r="T391" s="35">
        <v>65.2</v>
      </c>
      <c r="U391" s="35">
        <v>19</v>
      </c>
      <c r="V391" s="35">
        <v>3.43</v>
      </c>
      <c r="W391" s="35" t="s">
        <v>178</v>
      </c>
      <c r="X391" s="35">
        <v>64.9</v>
      </c>
      <c r="Y391" s="35">
        <v>22</v>
      </c>
      <c r="Z391" s="35">
        <v>2.95</v>
      </c>
      <c r="AA391" s="35" t="s">
        <v>181</v>
      </c>
      <c r="AB391" s="35">
        <v>70.4</v>
      </c>
      <c r="AC391" s="35">
        <v>22</v>
      </c>
      <c r="AD391" s="35">
        <v>3.2</v>
      </c>
      <c r="AE391" s="35" t="s">
        <v>182</v>
      </c>
      <c r="AF391" s="35">
        <v>79.2</v>
      </c>
      <c r="AG391" s="35">
        <v>22</v>
      </c>
      <c r="AH391" s="35">
        <v>3.6</v>
      </c>
      <c r="AI391" s="35" t="s">
        <v>214</v>
      </c>
      <c r="AJ391" s="35">
        <v>18.9</v>
      </c>
      <c r="AK391" s="35">
        <v>6</v>
      </c>
      <c r="AL391" s="35">
        <v>3.15</v>
      </c>
      <c r="AM391" s="35" t="s">
        <v>183</v>
      </c>
      <c r="AN391" s="35">
        <v>20.1</v>
      </c>
      <c r="AO391" s="35">
        <v>12</v>
      </c>
      <c r="AP391" s="35">
        <v>1.68</v>
      </c>
      <c r="AQ391" s="35"/>
      <c r="AR391" s="35"/>
      <c r="AS391" s="35">
        <v>1</v>
      </c>
      <c r="AT391" s="36">
        <f t="shared" si="47"/>
        <v>1</v>
      </c>
      <c r="AU391" s="35" t="s">
        <v>217</v>
      </c>
      <c r="AV391" s="35">
        <v>5</v>
      </c>
      <c r="AW391" s="35" t="s">
        <v>186</v>
      </c>
      <c r="AX391" s="35" t="s">
        <v>194</v>
      </c>
      <c r="AY391" s="37">
        <v>32220</v>
      </c>
      <c r="AZ391" s="36">
        <v>21</v>
      </c>
      <c r="BA391" s="36" t="e">
        <f>IF(AND(#REF!&gt;2000000,#REF!&lt;=6000000),1,IF(AND(#REF!&gt;1000000,#REF!&lt;=2000000),2,IF(AND(#REF!&gt;500000,#REF!&lt;=1000000),3,IF(AND(#REF!&gt;1,#REF!&lt;=500000),4,0))))</f>
        <v>#REF!</v>
      </c>
      <c r="BB391" s="36" t="e">
        <f>IF(AND(#REF!&gt;1,#REF!&lt;=3),1,IF(AND(#REF!&gt;3,#REF!&lt;=5),2,IF(AND(#REF!&gt;5,#REF!&lt;=7),3,4)))</f>
        <v>#REF!</v>
      </c>
      <c r="BC391" s="36">
        <f t="shared" si="42"/>
        <v>3</v>
      </c>
      <c r="BD391" s="36">
        <f t="shared" si="43"/>
        <v>1</v>
      </c>
      <c r="BE391" s="36">
        <f t="shared" si="44"/>
        <v>0</v>
      </c>
      <c r="BF391" s="36" t="e">
        <f>IF(AND(#REF!&gt;100000,#REF!&lt;=300000),1,IF(AND(#REF!&gt;=50000,#REF!&lt;=100000),2,IF(AND(#REF!&gt;1,#REF!&lt;50000),3,4)))</f>
        <v>#REF!</v>
      </c>
      <c r="BG391" s="36" t="e">
        <f>IF(AND(#REF!&gt;1,#REF!&lt;=500000),3,IF(AND(#REF!&gt;500000,#REF!&lt;=100000),2,IF(AND(#REF!&gt;100000,#REF!&lt;=600000),3,0)))</f>
        <v>#REF!</v>
      </c>
      <c r="BH391" s="36">
        <f t="shared" si="45"/>
        <v>5</v>
      </c>
      <c r="BI391" s="38"/>
    </row>
    <row r="392" spans="1:61" s="39" customFormat="1" ht="18" customHeight="1">
      <c r="A392" s="49">
        <v>384</v>
      </c>
      <c r="B392" s="50" t="s">
        <v>340</v>
      </c>
      <c r="C392" s="51">
        <v>108431418002</v>
      </c>
      <c r="D392" s="52" t="s">
        <v>197</v>
      </c>
      <c r="E392" s="50" t="s">
        <v>371</v>
      </c>
      <c r="F392" s="50" t="s">
        <v>1196</v>
      </c>
      <c r="G392" s="52" t="s">
        <v>808</v>
      </c>
      <c r="H392" s="60">
        <v>3.436363</v>
      </c>
      <c r="I392" s="44"/>
      <c r="J392" s="35">
        <v>0</v>
      </c>
      <c r="K392" s="35"/>
      <c r="L392" s="35"/>
      <c r="M392" s="35">
        <v>0</v>
      </c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35"/>
      <c r="AN392" s="35"/>
      <c r="AO392" s="35"/>
      <c r="AP392" s="35"/>
      <c r="AQ392" s="35"/>
      <c r="AR392" s="35"/>
      <c r="AS392" s="35">
        <v>1</v>
      </c>
      <c r="AT392" s="36">
        <f t="shared" si="47"/>
        <v>1</v>
      </c>
      <c r="AU392" s="35" t="s">
        <v>185</v>
      </c>
      <c r="AV392" s="35">
        <v>5</v>
      </c>
      <c r="AW392" s="35" t="s">
        <v>186</v>
      </c>
      <c r="AX392" s="35" t="s">
        <v>878</v>
      </c>
      <c r="AY392" s="37">
        <v>32302</v>
      </c>
      <c r="AZ392" s="36">
        <v>21</v>
      </c>
      <c r="BA392" s="36" t="e">
        <f>IF(AND(#REF!&gt;2000000,#REF!&lt;=6000000),1,IF(AND(#REF!&gt;1000000,#REF!&lt;=2000000),2,IF(AND(#REF!&gt;500000,#REF!&lt;=1000000),3,IF(AND(#REF!&gt;1,#REF!&lt;=500000),4,0))))</f>
        <v>#REF!</v>
      </c>
      <c r="BB392" s="36" t="e">
        <f>IF(AND(#REF!&gt;1,#REF!&lt;=3),1,IF(AND(#REF!&gt;3,#REF!&lt;=5),2,IF(AND(#REF!&gt;5,#REF!&lt;=7),3,4)))</f>
        <v>#REF!</v>
      </c>
      <c r="BC392" s="36">
        <f t="shared" si="42"/>
        <v>4</v>
      </c>
      <c r="BD392" s="36">
        <f t="shared" si="43"/>
        <v>1</v>
      </c>
      <c r="BE392" s="36">
        <f t="shared" si="44"/>
        <v>0</v>
      </c>
      <c r="BF392" s="36" t="e">
        <f>IF(AND(#REF!&gt;100000,#REF!&lt;=300000),1,IF(AND(#REF!&gt;=50000,#REF!&lt;=100000),2,IF(AND(#REF!&gt;1,#REF!&lt;50000),3,4)))</f>
        <v>#REF!</v>
      </c>
      <c r="BG392" s="36" t="e">
        <f>IF(AND(#REF!&gt;1,#REF!&lt;=500000),3,IF(AND(#REF!&gt;500000,#REF!&lt;=100000),2,IF(AND(#REF!&gt;100000,#REF!&lt;=600000),3,0)))</f>
        <v>#REF!</v>
      </c>
      <c r="BH392" s="36">
        <f t="shared" si="45"/>
        <v>5</v>
      </c>
      <c r="BI392" s="38"/>
    </row>
    <row r="393" spans="1:61" s="39" customFormat="1" ht="18" customHeight="1">
      <c r="A393" s="49">
        <v>385</v>
      </c>
      <c r="B393" s="50" t="s">
        <v>341</v>
      </c>
      <c r="C393" s="51">
        <v>107431411321</v>
      </c>
      <c r="D393" s="52" t="s">
        <v>197</v>
      </c>
      <c r="E393" s="50" t="s">
        <v>371</v>
      </c>
      <c r="F393" s="50" t="s">
        <v>1196</v>
      </c>
      <c r="G393" s="52" t="s">
        <v>809</v>
      </c>
      <c r="H393" s="60">
        <v>3.291025</v>
      </c>
      <c r="I393" s="44">
        <v>188.8</v>
      </c>
      <c r="J393" s="35">
        <v>56</v>
      </c>
      <c r="K393" s="35" t="s">
        <v>181</v>
      </c>
      <c r="L393" s="35">
        <v>76</v>
      </c>
      <c r="M393" s="35">
        <v>22</v>
      </c>
      <c r="N393" s="35">
        <v>3.45</v>
      </c>
      <c r="O393" s="35" t="s">
        <v>182</v>
      </c>
      <c r="P393" s="35">
        <v>71.7</v>
      </c>
      <c r="Q393" s="35">
        <v>22</v>
      </c>
      <c r="R393" s="35">
        <v>3.26</v>
      </c>
      <c r="S393" s="35" t="s">
        <v>214</v>
      </c>
      <c r="T393" s="35">
        <v>41.1</v>
      </c>
      <c r="U393" s="35">
        <v>12</v>
      </c>
      <c r="V393" s="35">
        <v>3.43</v>
      </c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35"/>
      <c r="AN393" s="35"/>
      <c r="AO393" s="35"/>
      <c r="AP393" s="35"/>
      <c r="AQ393" s="35"/>
      <c r="AR393" s="35"/>
      <c r="AS393" s="35">
        <v>2</v>
      </c>
      <c r="AT393" s="36">
        <f t="shared" si="47"/>
        <v>2</v>
      </c>
      <c r="AU393" s="35" t="s">
        <v>217</v>
      </c>
      <c r="AV393" s="35">
        <v>5</v>
      </c>
      <c r="AW393" s="35" t="s">
        <v>186</v>
      </c>
      <c r="AX393" s="35" t="s">
        <v>250</v>
      </c>
      <c r="AY393" s="37">
        <v>32053</v>
      </c>
      <c r="AZ393" s="36">
        <v>22</v>
      </c>
      <c r="BA393" s="36" t="e">
        <f>IF(AND(#REF!&gt;2000000,#REF!&lt;=6000000),1,IF(AND(#REF!&gt;1000000,#REF!&lt;=2000000),2,IF(AND(#REF!&gt;500000,#REF!&lt;=1000000),3,IF(AND(#REF!&gt;1,#REF!&lt;=500000),4,0))))</f>
        <v>#REF!</v>
      </c>
      <c r="BB393" s="36" t="e">
        <f>IF(AND(#REF!&gt;1,#REF!&lt;=3),1,IF(AND(#REF!&gt;3,#REF!&lt;=5),2,IF(AND(#REF!&gt;5,#REF!&lt;=7),3,4)))</f>
        <v>#REF!</v>
      </c>
      <c r="BC393" s="36">
        <f aca="true" t="shared" si="48" ref="BC393:BC461">IF(AND(H393&gt;2,H393&lt;=2.25),1,IF(AND(H393&gt;2.25,H393&lt;=2.75),2,IF(AND(H393&gt;2.75,H393&lt;=3.25),3,IF(AND(H393&gt;3.25,H393&lt;=4),4,0))))</f>
        <v>4</v>
      </c>
      <c r="BD393" s="36">
        <f aca="true" t="shared" si="49" ref="BD393:BD461">IF(AND(AT393&gt;=1,AT393&lt;=5),1,IF(AND(AT393&gt;5,AT393&lt;=10),2,IF(AND(AT393&gt;10,AT393&lt;=15),3,IF(AND(AT393&gt;15,AT393&lt;=20),4,0))))</f>
        <v>1</v>
      </c>
      <c r="BE393" s="36">
        <f aca="true" t="shared" si="50" ref="BE393:BE461">IF(AND(C393&gt;0,C393&lt;1),1,IF(AND(C393&gt;1,C393&lt;=2),2,IF(AND(C393&gt;2,C393&lt;=3),3,0)))</f>
        <v>0</v>
      </c>
      <c r="BF393" s="36" t="e">
        <f>IF(AND(#REF!&gt;100000,#REF!&lt;=300000),1,IF(AND(#REF!&gt;=50000,#REF!&lt;=100000),2,IF(AND(#REF!&gt;1,#REF!&lt;50000),3,4)))</f>
        <v>#REF!</v>
      </c>
      <c r="BG393" s="36" t="e">
        <f>IF(AND(#REF!&gt;1,#REF!&lt;=500000),3,IF(AND(#REF!&gt;500000,#REF!&lt;=100000),2,IF(AND(#REF!&gt;100000,#REF!&lt;=600000),3,0)))</f>
        <v>#REF!</v>
      </c>
      <c r="BH393" s="36">
        <f aca="true" t="shared" si="51" ref="BH393:BH461">IF(AND(AV393&gt;0,AV393&lt;=2),2,IF(AND(AV393&gt;2,AV393&lt;=5),5,0))</f>
        <v>5</v>
      </c>
      <c r="BI393" s="38"/>
    </row>
    <row r="394" spans="1:61" s="39" customFormat="1" ht="18" customHeight="1">
      <c r="A394" s="49">
        <v>386</v>
      </c>
      <c r="B394" s="50" t="s">
        <v>342</v>
      </c>
      <c r="C394" s="51">
        <v>105431481575</v>
      </c>
      <c r="D394" s="52" t="s">
        <v>889</v>
      </c>
      <c r="E394" s="50" t="s">
        <v>371</v>
      </c>
      <c r="F394" s="50" t="s">
        <v>1196</v>
      </c>
      <c r="G394" s="52" t="s">
        <v>811</v>
      </c>
      <c r="H394" s="60">
        <v>2.792307</v>
      </c>
      <c r="I394" s="44">
        <v>435.6</v>
      </c>
      <c r="J394" s="35">
        <v>156</v>
      </c>
      <c r="K394" s="35" t="s">
        <v>171</v>
      </c>
      <c r="L394" s="35">
        <v>56.8</v>
      </c>
      <c r="M394" s="35">
        <v>21</v>
      </c>
      <c r="N394" s="35">
        <v>2.7</v>
      </c>
      <c r="O394" s="35" t="s">
        <v>174</v>
      </c>
      <c r="P394" s="35">
        <v>69.1</v>
      </c>
      <c r="Q394" s="35">
        <v>22</v>
      </c>
      <c r="R394" s="35">
        <v>3.14</v>
      </c>
      <c r="S394" s="35" t="s">
        <v>154</v>
      </c>
      <c r="T394" s="35">
        <v>31.5</v>
      </c>
      <c r="U394" s="35">
        <v>11</v>
      </c>
      <c r="V394" s="35">
        <v>2.86</v>
      </c>
      <c r="W394" s="35" t="s">
        <v>176</v>
      </c>
      <c r="X394" s="35">
        <v>61.5</v>
      </c>
      <c r="Y394" s="35">
        <v>22</v>
      </c>
      <c r="Z394" s="35">
        <v>2.8</v>
      </c>
      <c r="AA394" s="35" t="s">
        <v>178</v>
      </c>
      <c r="AB394" s="35">
        <v>66.2</v>
      </c>
      <c r="AC394" s="35">
        <v>22</v>
      </c>
      <c r="AD394" s="35">
        <v>3.01</v>
      </c>
      <c r="AE394" s="35" t="s">
        <v>930</v>
      </c>
      <c r="AF394" s="35">
        <v>36</v>
      </c>
      <c r="AG394" s="35">
        <v>11</v>
      </c>
      <c r="AH394" s="35">
        <v>3.27</v>
      </c>
      <c r="AI394" s="35" t="s">
        <v>181</v>
      </c>
      <c r="AJ394" s="35">
        <v>58.3</v>
      </c>
      <c r="AK394" s="35">
        <v>21</v>
      </c>
      <c r="AL394" s="35">
        <v>2.78</v>
      </c>
      <c r="AM394" s="35" t="s">
        <v>182</v>
      </c>
      <c r="AN394" s="35">
        <v>39.1</v>
      </c>
      <c r="AO394" s="35">
        <v>14</v>
      </c>
      <c r="AP394" s="35">
        <v>2.79</v>
      </c>
      <c r="AQ394" s="35"/>
      <c r="AR394" s="35"/>
      <c r="AS394" s="35">
        <v>1</v>
      </c>
      <c r="AT394" s="36">
        <f t="shared" si="47"/>
        <v>1</v>
      </c>
      <c r="AU394" s="35" t="s">
        <v>193</v>
      </c>
      <c r="AV394" s="35">
        <v>2</v>
      </c>
      <c r="AW394" s="35" t="s">
        <v>186</v>
      </c>
      <c r="AX394" s="35" t="s">
        <v>232</v>
      </c>
      <c r="AY394" s="37">
        <v>23019</v>
      </c>
      <c r="AZ394" s="36">
        <v>46</v>
      </c>
      <c r="BA394" s="36" t="e">
        <f>IF(AND(#REF!&gt;2000000,#REF!&lt;=6000000),1,IF(AND(#REF!&gt;1000000,#REF!&lt;=2000000),2,IF(AND(#REF!&gt;500000,#REF!&lt;=1000000),3,IF(AND(#REF!&gt;1,#REF!&lt;=500000),4,0))))</f>
        <v>#REF!</v>
      </c>
      <c r="BB394" s="36" t="e">
        <f>IF(AND(#REF!&gt;1,#REF!&lt;=3),1,IF(AND(#REF!&gt;3,#REF!&lt;=5),2,IF(AND(#REF!&gt;5,#REF!&lt;=7),3,4)))</f>
        <v>#REF!</v>
      </c>
      <c r="BC394" s="36">
        <f t="shared" si="48"/>
        <v>3</v>
      </c>
      <c r="BD394" s="36">
        <f t="shared" si="49"/>
        <v>1</v>
      </c>
      <c r="BE394" s="36">
        <f t="shared" si="50"/>
        <v>0</v>
      </c>
      <c r="BF394" s="36" t="e">
        <f>IF(AND(#REF!&gt;100000,#REF!&lt;=300000),1,IF(AND(#REF!&gt;=50000,#REF!&lt;=100000),2,IF(AND(#REF!&gt;1,#REF!&lt;50000),3,4)))</f>
        <v>#REF!</v>
      </c>
      <c r="BG394" s="36" t="e">
        <f>IF(AND(#REF!&gt;1,#REF!&lt;=500000),3,IF(AND(#REF!&gt;500000,#REF!&lt;=100000),2,IF(AND(#REF!&gt;100000,#REF!&lt;=600000),3,0)))</f>
        <v>#REF!</v>
      </c>
      <c r="BH394" s="36">
        <f t="shared" si="51"/>
        <v>2</v>
      </c>
      <c r="BI394" s="38"/>
    </row>
    <row r="395" spans="1:61" s="39" customFormat="1" ht="18" customHeight="1">
      <c r="A395" s="49">
        <v>387</v>
      </c>
      <c r="B395" s="50" t="s">
        <v>343</v>
      </c>
      <c r="C395" s="51">
        <v>107431411306</v>
      </c>
      <c r="D395" s="52" t="s">
        <v>889</v>
      </c>
      <c r="E395" s="50" t="s">
        <v>371</v>
      </c>
      <c r="F395" s="50" t="s">
        <v>1196</v>
      </c>
      <c r="G395" s="52" t="s">
        <v>809</v>
      </c>
      <c r="H395" s="60">
        <v>3.432051</v>
      </c>
      <c r="I395" s="44">
        <v>194.3</v>
      </c>
      <c r="J395" s="35">
        <v>56</v>
      </c>
      <c r="K395" s="35" t="s">
        <v>181</v>
      </c>
      <c r="L395" s="35">
        <v>75.6</v>
      </c>
      <c r="M395" s="35">
        <v>22</v>
      </c>
      <c r="N395" s="35">
        <v>3.44</v>
      </c>
      <c r="O395" s="35" t="s">
        <v>182</v>
      </c>
      <c r="P395" s="35">
        <v>78.8</v>
      </c>
      <c r="Q395" s="35">
        <v>22</v>
      </c>
      <c r="R395" s="35">
        <v>3.58</v>
      </c>
      <c r="S395" s="35" t="s">
        <v>214</v>
      </c>
      <c r="T395" s="35">
        <v>39.9</v>
      </c>
      <c r="U395" s="35">
        <v>12</v>
      </c>
      <c r="V395" s="35">
        <v>3.33</v>
      </c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35"/>
      <c r="AN395" s="35"/>
      <c r="AO395" s="35"/>
      <c r="AP395" s="35"/>
      <c r="AQ395" s="35"/>
      <c r="AR395" s="35"/>
      <c r="AS395" s="35">
        <v>2</v>
      </c>
      <c r="AT395" s="36">
        <f aca="true" t="shared" si="52" ref="AT395:AT426">AR395+AS395</f>
        <v>2</v>
      </c>
      <c r="AU395" s="35" t="s">
        <v>217</v>
      </c>
      <c r="AV395" s="35">
        <v>5</v>
      </c>
      <c r="AW395" s="35" t="s">
        <v>186</v>
      </c>
      <c r="AX395" s="35" t="s">
        <v>835</v>
      </c>
      <c r="AY395" s="37">
        <v>32977</v>
      </c>
      <c r="AZ395" s="36">
        <v>19</v>
      </c>
      <c r="BA395" s="36" t="e">
        <f>IF(AND(#REF!&gt;2000000,#REF!&lt;=6000000),1,IF(AND(#REF!&gt;1000000,#REF!&lt;=2000000),2,IF(AND(#REF!&gt;500000,#REF!&lt;=1000000),3,IF(AND(#REF!&gt;1,#REF!&lt;=500000),4,0))))</f>
        <v>#REF!</v>
      </c>
      <c r="BB395" s="36" t="e">
        <f>IF(AND(#REF!&gt;1,#REF!&lt;=3),1,IF(AND(#REF!&gt;3,#REF!&lt;=5),2,IF(AND(#REF!&gt;5,#REF!&lt;=7),3,4)))</f>
        <v>#REF!</v>
      </c>
      <c r="BC395" s="36">
        <f t="shared" si="48"/>
        <v>4</v>
      </c>
      <c r="BD395" s="36">
        <f t="shared" si="49"/>
        <v>1</v>
      </c>
      <c r="BE395" s="36">
        <f t="shared" si="50"/>
        <v>0</v>
      </c>
      <c r="BF395" s="36" t="e">
        <f>IF(AND(#REF!&gt;100000,#REF!&lt;=300000),1,IF(AND(#REF!&gt;=50000,#REF!&lt;=100000),2,IF(AND(#REF!&gt;1,#REF!&lt;50000),3,4)))</f>
        <v>#REF!</v>
      </c>
      <c r="BG395" s="36" t="e">
        <f>IF(AND(#REF!&gt;1,#REF!&lt;=500000),3,IF(AND(#REF!&gt;500000,#REF!&lt;=100000),2,IF(AND(#REF!&gt;100000,#REF!&lt;=600000),3,0)))</f>
        <v>#REF!</v>
      </c>
      <c r="BH395" s="36">
        <f t="shared" si="51"/>
        <v>5</v>
      </c>
      <c r="BI395" s="38"/>
    </row>
    <row r="396" spans="1:61" s="39" customFormat="1" ht="18" customHeight="1">
      <c r="A396" s="49">
        <v>388</v>
      </c>
      <c r="B396" s="50" t="s">
        <v>344</v>
      </c>
      <c r="C396" s="51">
        <v>106431400668</v>
      </c>
      <c r="D396" s="52" t="s">
        <v>889</v>
      </c>
      <c r="E396" s="50" t="s">
        <v>371</v>
      </c>
      <c r="F396" s="50" t="s">
        <v>1196</v>
      </c>
      <c r="G396" s="52" t="s">
        <v>810</v>
      </c>
      <c r="H396" s="60">
        <v>3.421969</v>
      </c>
      <c r="I396" s="44">
        <v>451.7</v>
      </c>
      <c r="J396" s="35">
        <v>132</v>
      </c>
      <c r="K396" s="35" t="s">
        <v>176</v>
      </c>
      <c r="L396" s="35">
        <v>72.8</v>
      </c>
      <c r="M396" s="35">
        <v>22</v>
      </c>
      <c r="N396" s="35">
        <v>3.31</v>
      </c>
      <c r="O396" s="35" t="s">
        <v>178</v>
      </c>
      <c r="P396" s="35">
        <v>68.2</v>
      </c>
      <c r="Q396" s="35">
        <v>21</v>
      </c>
      <c r="R396" s="35">
        <v>3.25</v>
      </c>
      <c r="S396" s="35" t="s">
        <v>930</v>
      </c>
      <c r="T396" s="35">
        <v>44.1</v>
      </c>
      <c r="U396" s="35">
        <v>12</v>
      </c>
      <c r="V396" s="35">
        <v>3.68</v>
      </c>
      <c r="W396" s="35" t="s">
        <v>181</v>
      </c>
      <c r="X396" s="35">
        <v>77.6</v>
      </c>
      <c r="Y396" s="35">
        <v>22</v>
      </c>
      <c r="Z396" s="35">
        <v>3.53</v>
      </c>
      <c r="AA396" s="35" t="s">
        <v>182</v>
      </c>
      <c r="AB396" s="35">
        <v>72.9</v>
      </c>
      <c r="AC396" s="35">
        <v>22</v>
      </c>
      <c r="AD396" s="35">
        <v>3.31</v>
      </c>
      <c r="AE396" s="35" t="s">
        <v>214</v>
      </c>
      <c r="AF396" s="35">
        <v>40.2</v>
      </c>
      <c r="AG396" s="35">
        <v>12</v>
      </c>
      <c r="AH396" s="35">
        <v>3.35</v>
      </c>
      <c r="AI396" s="35" t="s">
        <v>183</v>
      </c>
      <c r="AJ396" s="35">
        <v>75.9</v>
      </c>
      <c r="AK396" s="35">
        <v>21</v>
      </c>
      <c r="AL396" s="35">
        <v>3.61</v>
      </c>
      <c r="AM396" s="35"/>
      <c r="AN396" s="35"/>
      <c r="AO396" s="35"/>
      <c r="AP396" s="35"/>
      <c r="AQ396" s="35" t="s">
        <v>345</v>
      </c>
      <c r="AR396" s="35">
        <v>1</v>
      </c>
      <c r="AS396" s="35">
        <v>1</v>
      </c>
      <c r="AT396" s="36">
        <f t="shared" si="52"/>
        <v>2</v>
      </c>
      <c r="AU396" s="35" t="s">
        <v>193</v>
      </c>
      <c r="AV396" s="35">
        <v>2</v>
      </c>
      <c r="AW396" s="35" t="s">
        <v>186</v>
      </c>
      <c r="AX396" s="35" t="s">
        <v>110</v>
      </c>
      <c r="AY396" s="37">
        <v>32739</v>
      </c>
      <c r="AZ396" s="36">
        <v>20</v>
      </c>
      <c r="BA396" s="36" t="e">
        <f>IF(AND(#REF!&gt;2000000,#REF!&lt;=6000000),1,IF(AND(#REF!&gt;1000000,#REF!&lt;=2000000),2,IF(AND(#REF!&gt;500000,#REF!&lt;=1000000),3,IF(AND(#REF!&gt;1,#REF!&lt;=500000),4,0))))</f>
        <v>#REF!</v>
      </c>
      <c r="BB396" s="36" t="e">
        <f>IF(AND(#REF!&gt;1,#REF!&lt;=3),1,IF(AND(#REF!&gt;3,#REF!&lt;=5),2,IF(AND(#REF!&gt;5,#REF!&lt;=7),3,4)))</f>
        <v>#REF!</v>
      </c>
      <c r="BC396" s="36">
        <f t="shared" si="48"/>
        <v>4</v>
      </c>
      <c r="BD396" s="36">
        <f t="shared" si="49"/>
        <v>1</v>
      </c>
      <c r="BE396" s="36">
        <f t="shared" si="50"/>
        <v>0</v>
      </c>
      <c r="BF396" s="36" t="e">
        <f>IF(AND(#REF!&gt;100000,#REF!&lt;=300000),1,IF(AND(#REF!&gt;=50000,#REF!&lt;=100000),2,IF(AND(#REF!&gt;1,#REF!&lt;50000),3,4)))</f>
        <v>#REF!</v>
      </c>
      <c r="BG396" s="36" t="e">
        <f>IF(AND(#REF!&gt;1,#REF!&lt;=500000),3,IF(AND(#REF!&gt;500000,#REF!&lt;=100000),2,IF(AND(#REF!&gt;100000,#REF!&lt;=600000),3,0)))</f>
        <v>#REF!</v>
      </c>
      <c r="BH396" s="36">
        <f t="shared" si="51"/>
        <v>2</v>
      </c>
      <c r="BI396" s="38"/>
    </row>
    <row r="397" spans="1:61" s="39" customFormat="1" ht="18" customHeight="1">
      <c r="A397" s="49">
        <v>389</v>
      </c>
      <c r="B397" s="50" t="s">
        <v>346</v>
      </c>
      <c r="C397" s="51">
        <v>805431481674</v>
      </c>
      <c r="D397" s="52" t="s">
        <v>197</v>
      </c>
      <c r="E397" s="50" t="s">
        <v>371</v>
      </c>
      <c r="F397" s="50" t="s">
        <v>1196</v>
      </c>
      <c r="G397" s="52" t="s">
        <v>811</v>
      </c>
      <c r="H397" s="60">
        <v>3.407878</v>
      </c>
      <c r="I397" s="44">
        <v>562.3</v>
      </c>
      <c r="J397" s="35">
        <v>165</v>
      </c>
      <c r="K397" s="35" t="s">
        <v>171</v>
      </c>
      <c r="L397" s="35">
        <v>74.8</v>
      </c>
      <c r="M397" s="35">
        <v>21</v>
      </c>
      <c r="N397" s="35">
        <v>3.56</v>
      </c>
      <c r="O397" s="35" t="s">
        <v>174</v>
      </c>
      <c r="P397" s="35">
        <v>77.9</v>
      </c>
      <c r="Q397" s="35">
        <v>22</v>
      </c>
      <c r="R397" s="35">
        <v>3.54</v>
      </c>
      <c r="S397" s="35" t="s">
        <v>154</v>
      </c>
      <c r="T397" s="35">
        <v>35</v>
      </c>
      <c r="U397" s="35">
        <v>11</v>
      </c>
      <c r="V397" s="35">
        <v>3.18</v>
      </c>
      <c r="W397" s="35" t="s">
        <v>176</v>
      </c>
      <c r="X397" s="35">
        <v>74.8</v>
      </c>
      <c r="Y397" s="35">
        <v>22</v>
      </c>
      <c r="Z397" s="35">
        <v>3.4</v>
      </c>
      <c r="AA397" s="35" t="s">
        <v>178</v>
      </c>
      <c r="AB397" s="35">
        <v>76.2</v>
      </c>
      <c r="AC397" s="35">
        <v>22</v>
      </c>
      <c r="AD397" s="35">
        <v>3.46</v>
      </c>
      <c r="AE397" s="35" t="s">
        <v>930</v>
      </c>
      <c r="AF397" s="35">
        <v>37.1</v>
      </c>
      <c r="AG397" s="35">
        <v>11</v>
      </c>
      <c r="AH397" s="35">
        <v>3.37</v>
      </c>
      <c r="AI397" s="35" t="s">
        <v>181</v>
      </c>
      <c r="AJ397" s="35">
        <v>70.5</v>
      </c>
      <c r="AK397" s="35">
        <v>21</v>
      </c>
      <c r="AL397" s="35">
        <v>3.36</v>
      </c>
      <c r="AM397" s="35" t="s">
        <v>182</v>
      </c>
      <c r="AN397" s="35">
        <v>48.5</v>
      </c>
      <c r="AO397" s="35">
        <v>14</v>
      </c>
      <c r="AP397" s="35">
        <v>3.46</v>
      </c>
      <c r="AQ397" s="35"/>
      <c r="AR397" s="35"/>
      <c r="AS397" s="35">
        <v>4</v>
      </c>
      <c r="AT397" s="36">
        <f t="shared" si="52"/>
        <v>4</v>
      </c>
      <c r="AU397" s="35"/>
      <c r="AV397" s="35"/>
      <c r="AW397" s="35" t="s">
        <v>186</v>
      </c>
      <c r="AX397" s="35" t="s">
        <v>267</v>
      </c>
      <c r="AY397" s="37">
        <v>32981</v>
      </c>
      <c r="AZ397" s="36">
        <v>19</v>
      </c>
      <c r="BA397" s="36" t="e">
        <f>IF(AND(#REF!&gt;2000000,#REF!&lt;=6000000),1,IF(AND(#REF!&gt;1000000,#REF!&lt;=2000000),2,IF(AND(#REF!&gt;500000,#REF!&lt;=1000000),3,IF(AND(#REF!&gt;1,#REF!&lt;=500000),4,0))))</f>
        <v>#REF!</v>
      </c>
      <c r="BB397" s="36" t="e">
        <f>IF(AND(#REF!&gt;1,#REF!&lt;=3),1,IF(AND(#REF!&gt;3,#REF!&lt;=5),2,IF(AND(#REF!&gt;5,#REF!&lt;=7),3,4)))</f>
        <v>#REF!</v>
      </c>
      <c r="BC397" s="36">
        <f t="shared" si="48"/>
        <v>4</v>
      </c>
      <c r="BD397" s="36">
        <f t="shared" si="49"/>
        <v>1</v>
      </c>
      <c r="BE397" s="36">
        <f t="shared" si="50"/>
        <v>0</v>
      </c>
      <c r="BF397" s="36" t="e">
        <f>IF(AND(#REF!&gt;100000,#REF!&lt;=300000),1,IF(AND(#REF!&gt;=50000,#REF!&lt;=100000),2,IF(AND(#REF!&gt;1,#REF!&lt;50000),3,4)))</f>
        <v>#REF!</v>
      </c>
      <c r="BG397" s="36" t="e">
        <f>IF(AND(#REF!&gt;1,#REF!&lt;=500000),3,IF(AND(#REF!&gt;500000,#REF!&lt;=100000),2,IF(AND(#REF!&gt;100000,#REF!&lt;=600000),3,0)))</f>
        <v>#REF!</v>
      </c>
      <c r="BH397" s="36">
        <f t="shared" si="51"/>
        <v>0</v>
      </c>
      <c r="BI397" s="38"/>
    </row>
    <row r="398" spans="1:61" s="39" customFormat="1" ht="18" customHeight="1">
      <c r="A398" s="49">
        <v>390</v>
      </c>
      <c r="B398" s="50" t="s">
        <v>347</v>
      </c>
      <c r="C398" s="51">
        <v>106431404058</v>
      </c>
      <c r="D398" s="52" t="s">
        <v>889</v>
      </c>
      <c r="E398" s="50" t="s">
        <v>371</v>
      </c>
      <c r="F398" s="50" t="s">
        <v>1196</v>
      </c>
      <c r="G398" s="52" t="s">
        <v>810</v>
      </c>
      <c r="H398" s="60">
        <v>3.369696</v>
      </c>
      <c r="I398" s="44">
        <v>444.8</v>
      </c>
      <c r="J398" s="35">
        <v>132</v>
      </c>
      <c r="K398" s="35" t="s">
        <v>176</v>
      </c>
      <c r="L398" s="35">
        <v>69.3</v>
      </c>
      <c r="M398" s="35">
        <v>22</v>
      </c>
      <c r="N398" s="35">
        <v>3.15</v>
      </c>
      <c r="O398" s="35" t="s">
        <v>178</v>
      </c>
      <c r="P398" s="35">
        <v>68.3</v>
      </c>
      <c r="Q398" s="35">
        <v>21</v>
      </c>
      <c r="R398" s="35">
        <v>3.25</v>
      </c>
      <c r="S398" s="35" t="s">
        <v>930</v>
      </c>
      <c r="T398" s="35">
        <v>42.9</v>
      </c>
      <c r="U398" s="35">
        <v>12</v>
      </c>
      <c r="V398" s="35">
        <v>3.58</v>
      </c>
      <c r="W398" s="35" t="s">
        <v>181</v>
      </c>
      <c r="X398" s="35">
        <v>66.8</v>
      </c>
      <c r="Y398" s="35">
        <v>22</v>
      </c>
      <c r="Z398" s="35">
        <v>3.04</v>
      </c>
      <c r="AA398" s="35" t="s">
        <v>182</v>
      </c>
      <c r="AB398" s="35">
        <v>75.7</v>
      </c>
      <c r="AC398" s="35">
        <v>22</v>
      </c>
      <c r="AD398" s="35">
        <v>3.44</v>
      </c>
      <c r="AE398" s="35" t="s">
        <v>214</v>
      </c>
      <c r="AF398" s="35">
        <v>45.3</v>
      </c>
      <c r="AG398" s="35">
        <v>12</v>
      </c>
      <c r="AH398" s="35">
        <v>3.78</v>
      </c>
      <c r="AI398" s="35" t="s">
        <v>183</v>
      </c>
      <c r="AJ398" s="35">
        <v>76.5</v>
      </c>
      <c r="AK398" s="35">
        <v>21</v>
      </c>
      <c r="AL398" s="35">
        <v>3.64</v>
      </c>
      <c r="AM398" s="35"/>
      <c r="AN398" s="35"/>
      <c r="AO398" s="35"/>
      <c r="AP398" s="35"/>
      <c r="AQ398" s="35"/>
      <c r="AR398" s="35"/>
      <c r="AS398" s="35">
        <v>1</v>
      </c>
      <c r="AT398" s="36">
        <f t="shared" si="52"/>
        <v>1</v>
      </c>
      <c r="AU398" s="35" t="s">
        <v>1051</v>
      </c>
      <c r="AV398" s="35">
        <v>2</v>
      </c>
      <c r="AW398" s="35" t="s">
        <v>186</v>
      </c>
      <c r="AX398" s="35"/>
      <c r="AY398" s="37">
        <v>32004</v>
      </c>
      <c r="AZ398" s="36">
        <v>22</v>
      </c>
      <c r="BA398" s="36" t="e">
        <f>IF(AND(#REF!&gt;2000000,#REF!&lt;=6000000),1,IF(AND(#REF!&gt;1000000,#REF!&lt;=2000000),2,IF(AND(#REF!&gt;500000,#REF!&lt;=1000000),3,IF(AND(#REF!&gt;1,#REF!&lt;=500000),4,0))))</f>
        <v>#REF!</v>
      </c>
      <c r="BB398" s="36" t="e">
        <f>IF(AND(#REF!&gt;1,#REF!&lt;=3),1,IF(AND(#REF!&gt;3,#REF!&lt;=5),2,IF(AND(#REF!&gt;5,#REF!&lt;=7),3,4)))</f>
        <v>#REF!</v>
      </c>
      <c r="BC398" s="36">
        <f t="shared" si="48"/>
        <v>4</v>
      </c>
      <c r="BD398" s="36">
        <f t="shared" si="49"/>
        <v>1</v>
      </c>
      <c r="BE398" s="36">
        <f t="shared" si="50"/>
        <v>0</v>
      </c>
      <c r="BF398" s="36" t="e">
        <f>IF(AND(#REF!&gt;100000,#REF!&lt;=300000),1,IF(AND(#REF!&gt;=50000,#REF!&lt;=100000),2,IF(AND(#REF!&gt;1,#REF!&lt;50000),3,4)))</f>
        <v>#REF!</v>
      </c>
      <c r="BG398" s="36" t="e">
        <f>IF(AND(#REF!&gt;1,#REF!&lt;=500000),3,IF(AND(#REF!&gt;500000,#REF!&lt;=100000),2,IF(AND(#REF!&gt;100000,#REF!&lt;=600000),3,0)))</f>
        <v>#REF!</v>
      </c>
      <c r="BH398" s="36">
        <f t="shared" si="51"/>
        <v>2</v>
      </c>
      <c r="BI398" s="38"/>
    </row>
    <row r="399" spans="1:61" s="39" customFormat="1" ht="18" customHeight="1">
      <c r="A399" s="49">
        <v>391</v>
      </c>
      <c r="B399" s="50" t="s">
        <v>348</v>
      </c>
      <c r="C399" s="51">
        <v>107431411308</v>
      </c>
      <c r="D399" s="52" t="s">
        <v>889</v>
      </c>
      <c r="E399" s="50" t="s">
        <v>371</v>
      </c>
      <c r="F399" s="50" t="s">
        <v>1196</v>
      </c>
      <c r="G399" s="52" t="s">
        <v>809</v>
      </c>
      <c r="H399" s="60">
        <v>3.466666</v>
      </c>
      <c r="I399" s="44">
        <v>270.4</v>
      </c>
      <c r="J399" s="35">
        <v>78</v>
      </c>
      <c r="K399" s="35" t="s">
        <v>181</v>
      </c>
      <c r="L399" s="35">
        <v>77.9</v>
      </c>
      <c r="M399" s="35">
        <v>22</v>
      </c>
      <c r="N399" s="35">
        <v>3.54</v>
      </c>
      <c r="O399" s="35" t="s">
        <v>182</v>
      </c>
      <c r="P399" s="35">
        <v>71.2</v>
      </c>
      <c r="Q399" s="35">
        <v>22</v>
      </c>
      <c r="R399" s="35">
        <v>3.24</v>
      </c>
      <c r="S399" s="35" t="s">
        <v>214</v>
      </c>
      <c r="T399" s="35">
        <v>44.1</v>
      </c>
      <c r="U399" s="35">
        <v>12</v>
      </c>
      <c r="V399" s="35">
        <v>3.68</v>
      </c>
      <c r="W399" s="35" t="s">
        <v>183</v>
      </c>
      <c r="X399" s="35">
        <v>77.2</v>
      </c>
      <c r="Y399" s="35">
        <v>22</v>
      </c>
      <c r="Z399" s="35">
        <v>3.51</v>
      </c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35"/>
      <c r="AN399" s="35"/>
      <c r="AO399" s="35"/>
      <c r="AP399" s="35"/>
      <c r="AQ399" s="35"/>
      <c r="AR399" s="35"/>
      <c r="AS399" s="35">
        <v>1</v>
      </c>
      <c r="AT399" s="36">
        <f t="shared" si="52"/>
        <v>1</v>
      </c>
      <c r="AU399" s="35" t="s">
        <v>204</v>
      </c>
      <c r="AV399" s="35">
        <v>5</v>
      </c>
      <c r="AW399" s="35" t="s">
        <v>186</v>
      </c>
      <c r="AX399" s="35" t="s">
        <v>835</v>
      </c>
      <c r="AY399" s="37">
        <v>33136</v>
      </c>
      <c r="AZ399" s="36">
        <v>19</v>
      </c>
      <c r="BA399" s="36" t="e">
        <f>IF(AND(#REF!&gt;2000000,#REF!&lt;=6000000),1,IF(AND(#REF!&gt;1000000,#REF!&lt;=2000000),2,IF(AND(#REF!&gt;500000,#REF!&lt;=1000000),3,IF(AND(#REF!&gt;1,#REF!&lt;=500000),4,0))))</f>
        <v>#REF!</v>
      </c>
      <c r="BB399" s="36" t="e">
        <f>IF(AND(#REF!&gt;1,#REF!&lt;=3),1,IF(AND(#REF!&gt;3,#REF!&lt;=5),2,IF(AND(#REF!&gt;5,#REF!&lt;=7),3,4)))</f>
        <v>#REF!</v>
      </c>
      <c r="BC399" s="36">
        <f t="shared" si="48"/>
        <v>4</v>
      </c>
      <c r="BD399" s="36">
        <f t="shared" si="49"/>
        <v>1</v>
      </c>
      <c r="BE399" s="36">
        <f t="shared" si="50"/>
        <v>0</v>
      </c>
      <c r="BF399" s="36" t="e">
        <f>IF(AND(#REF!&gt;100000,#REF!&lt;=300000),1,IF(AND(#REF!&gt;=50000,#REF!&lt;=100000),2,IF(AND(#REF!&gt;1,#REF!&lt;50000),3,4)))</f>
        <v>#REF!</v>
      </c>
      <c r="BG399" s="36" t="e">
        <f>IF(AND(#REF!&gt;1,#REF!&lt;=500000),3,IF(AND(#REF!&gt;500000,#REF!&lt;=100000),2,IF(AND(#REF!&gt;100000,#REF!&lt;=600000),3,0)))</f>
        <v>#REF!</v>
      </c>
      <c r="BH399" s="36">
        <f t="shared" si="51"/>
        <v>5</v>
      </c>
      <c r="BI399" s="38"/>
    </row>
    <row r="400" spans="1:61" s="39" customFormat="1" ht="18" customHeight="1">
      <c r="A400" s="49">
        <v>392</v>
      </c>
      <c r="B400" s="50" t="s">
        <v>349</v>
      </c>
      <c r="C400" s="51">
        <v>107431411344</v>
      </c>
      <c r="D400" s="52" t="s">
        <v>889</v>
      </c>
      <c r="E400" s="50" t="s">
        <v>371</v>
      </c>
      <c r="F400" s="50" t="s">
        <v>1196</v>
      </c>
      <c r="G400" s="52" t="s">
        <v>809</v>
      </c>
      <c r="H400" s="60">
        <v>3.137878</v>
      </c>
      <c r="I400" s="44">
        <v>207.1</v>
      </c>
      <c r="J400" s="35">
        <v>66</v>
      </c>
      <c r="K400" s="35" t="s">
        <v>181</v>
      </c>
      <c r="L400" s="35">
        <v>69.2</v>
      </c>
      <c r="M400" s="35">
        <v>22</v>
      </c>
      <c r="N400" s="35">
        <v>3.15</v>
      </c>
      <c r="O400" s="35" t="s">
        <v>182</v>
      </c>
      <c r="P400" s="35">
        <v>67</v>
      </c>
      <c r="Q400" s="35">
        <v>22</v>
      </c>
      <c r="R400" s="35">
        <v>3.05</v>
      </c>
      <c r="S400" s="35" t="s">
        <v>183</v>
      </c>
      <c r="T400" s="35">
        <v>70.9</v>
      </c>
      <c r="U400" s="35">
        <v>22</v>
      </c>
      <c r="V400" s="35">
        <v>3.22</v>
      </c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  <c r="AN400" s="35"/>
      <c r="AO400" s="35"/>
      <c r="AP400" s="35"/>
      <c r="AQ400" s="35"/>
      <c r="AR400" s="35"/>
      <c r="AS400" s="35">
        <v>1</v>
      </c>
      <c r="AT400" s="36">
        <f t="shared" si="52"/>
        <v>1</v>
      </c>
      <c r="AU400" s="35" t="s">
        <v>204</v>
      </c>
      <c r="AV400" s="35">
        <v>5</v>
      </c>
      <c r="AW400" s="35" t="s">
        <v>186</v>
      </c>
      <c r="AX400" s="35" t="s">
        <v>250</v>
      </c>
      <c r="AY400" s="37">
        <v>31523</v>
      </c>
      <c r="AZ400" s="36">
        <v>23</v>
      </c>
      <c r="BA400" s="36" t="e">
        <f>IF(AND(#REF!&gt;2000000,#REF!&lt;=6000000),1,IF(AND(#REF!&gt;1000000,#REF!&lt;=2000000),2,IF(AND(#REF!&gt;500000,#REF!&lt;=1000000),3,IF(AND(#REF!&gt;1,#REF!&lt;=500000),4,0))))</f>
        <v>#REF!</v>
      </c>
      <c r="BB400" s="36" t="e">
        <f>IF(AND(#REF!&gt;1,#REF!&lt;=3),1,IF(AND(#REF!&gt;3,#REF!&lt;=5),2,IF(AND(#REF!&gt;5,#REF!&lt;=7),3,4)))</f>
        <v>#REF!</v>
      </c>
      <c r="BC400" s="36">
        <f t="shared" si="48"/>
        <v>3</v>
      </c>
      <c r="BD400" s="36">
        <f t="shared" si="49"/>
        <v>1</v>
      </c>
      <c r="BE400" s="36">
        <f t="shared" si="50"/>
        <v>0</v>
      </c>
      <c r="BF400" s="36" t="e">
        <f>IF(AND(#REF!&gt;100000,#REF!&lt;=300000),1,IF(AND(#REF!&gt;=50000,#REF!&lt;=100000),2,IF(AND(#REF!&gt;1,#REF!&lt;50000),3,4)))</f>
        <v>#REF!</v>
      </c>
      <c r="BG400" s="36" t="e">
        <f>IF(AND(#REF!&gt;1,#REF!&lt;=500000),3,IF(AND(#REF!&gt;500000,#REF!&lt;=100000),2,IF(AND(#REF!&gt;100000,#REF!&lt;=600000),3,0)))</f>
        <v>#REF!</v>
      </c>
      <c r="BH400" s="36">
        <f t="shared" si="51"/>
        <v>5</v>
      </c>
      <c r="BI400" s="38"/>
    </row>
    <row r="401" spans="1:61" s="39" customFormat="1" ht="18" customHeight="1">
      <c r="A401" s="49">
        <v>393</v>
      </c>
      <c r="B401" s="50" t="s">
        <v>350</v>
      </c>
      <c r="C401" s="51">
        <v>105431481626</v>
      </c>
      <c r="D401" s="52" t="s">
        <v>197</v>
      </c>
      <c r="E401" s="50" t="s">
        <v>371</v>
      </c>
      <c r="F401" s="50" t="s">
        <v>1196</v>
      </c>
      <c r="G401" s="52" t="s">
        <v>811</v>
      </c>
      <c r="H401" s="60">
        <v>3.059333</v>
      </c>
      <c r="I401" s="44">
        <v>458.9</v>
      </c>
      <c r="J401" s="35">
        <v>150</v>
      </c>
      <c r="K401" s="35" t="s">
        <v>171</v>
      </c>
      <c r="L401" s="35">
        <v>57.5</v>
      </c>
      <c r="M401" s="35">
        <v>21</v>
      </c>
      <c r="N401" s="35">
        <v>2.74</v>
      </c>
      <c r="O401" s="35" t="s">
        <v>174</v>
      </c>
      <c r="P401" s="35">
        <v>72.1</v>
      </c>
      <c r="Q401" s="35">
        <v>22</v>
      </c>
      <c r="R401" s="35">
        <v>3.28</v>
      </c>
      <c r="S401" s="35" t="s">
        <v>154</v>
      </c>
      <c r="T401" s="35">
        <v>33.2</v>
      </c>
      <c r="U401" s="35">
        <v>11</v>
      </c>
      <c r="V401" s="35">
        <v>3.02</v>
      </c>
      <c r="W401" s="35" t="s">
        <v>176</v>
      </c>
      <c r="X401" s="35">
        <v>69.1</v>
      </c>
      <c r="Y401" s="35">
        <v>22</v>
      </c>
      <c r="Z401" s="35">
        <v>3.14</v>
      </c>
      <c r="AA401" s="35" t="s">
        <v>178</v>
      </c>
      <c r="AB401" s="35">
        <v>72.7</v>
      </c>
      <c r="AC401" s="35">
        <v>22</v>
      </c>
      <c r="AD401" s="35">
        <v>3.3</v>
      </c>
      <c r="AE401" s="35" t="s">
        <v>930</v>
      </c>
      <c r="AF401" s="35">
        <v>38</v>
      </c>
      <c r="AG401" s="35">
        <v>11</v>
      </c>
      <c r="AH401" s="35">
        <v>3.45</v>
      </c>
      <c r="AI401" s="35" t="s">
        <v>181</v>
      </c>
      <c r="AJ401" s="35">
        <v>66.6</v>
      </c>
      <c r="AK401" s="35">
        <v>21</v>
      </c>
      <c r="AL401" s="35">
        <v>3.17</v>
      </c>
      <c r="AM401" s="35" t="s">
        <v>182</v>
      </c>
      <c r="AN401" s="35">
        <v>49.7</v>
      </c>
      <c r="AO401" s="35">
        <v>14</v>
      </c>
      <c r="AP401" s="35">
        <v>3.55</v>
      </c>
      <c r="AQ401" s="35"/>
      <c r="AR401" s="35"/>
      <c r="AS401" s="35">
        <v>1</v>
      </c>
      <c r="AT401" s="36">
        <f t="shared" si="52"/>
        <v>1</v>
      </c>
      <c r="AU401" s="35" t="s">
        <v>193</v>
      </c>
      <c r="AV401" s="35">
        <v>2</v>
      </c>
      <c r="AW401" s="35" t="s">
        <v>186</v>
      </c>
      <c r="AX401" s="35" t="s">
        <v>201</v>
      </c>
      <c r="AY401" s="37">
        <v>33137</v>
      </c>
      <c r="AZ401" s="36">
        <v>19</v>
      </c>
      <c r="BA401" s="36" t="e">
        <f>IF(AND(#REF!&gt;2000000,#REF!&lt;=6000000),1,IF(AND(#REF!&gt;1000000,#REF!&lt;=2000000),2,IF(AND(#REF!&gt;500000,#REF!&lt;=1000000),3,IF(AND(#REF!&gt;1,#REF!&lt;=500000),4,0))))</f>
        <v>#REF!</v>
      </c>
      <c r="BB401" s="36" t="e">
        <f>IF(AND(#REF!&gt;1,#REF!&lt;=3),1,IF(AND(#REF!&gt;3,#REF!&lt;=5),2,IF(AND(#REF!&gt;5,#REF!&lt;=7),3,4)))</f>
        <v>#REF!</v>
      </c>
      <c r="BC401" s="36">
        <f t="shared" si="48"/>
        <v>3</v>
      </c>
      <c r="BD401" s="36">
        <f t="shared" si="49"/>
        <v>1</v>
      </c>
      <c r="BE401" s="36">
        <f t="shared" si="50"/>
        <v>0</v>
      </c>
      <c r="BF401" s="36" t="e">
        <f>IF(AND(#REF!&gt;100000,#REF!&lt;=300000),1,IF(AND(#REF!&gt;=50000,#REF!&lt;=100000),2,IF(AND(#REF!&gt;1,#REF!&lt;50000),3,4)))</f>
        <v>#REF!</v>
      </c>
      <c r="BG401" s="36" t="e">
        <f>IF(AND(#REF!&gt;1,#REF!&lt;=500000),3,IF(AND(#REF!&gt;500000,#REF!&lt;=100000),2,IF(AND(#REF!&gt;100000,#REF!&lt;=600000),3,0)))</f>
        <v>#REF!</v>
      </c>
      <c r="BH401" s="36">
        <f t="shared" si="51"/>
        <v>2</v>
      </c>
      <c r="BI401" s="38"/>
    </row>
    <row r="402" spans="1:61" s="39" customFormat="1" ht="18" customHeight="1">
      <c r="A402" s="49">
        <v>394</v>
      </c>
      <c r="B402" s="50" t="s">
        <v>351</v>
      </c>
      <c r="C402" s="51">
        <v>106431404034</v>
      </c>
      <c r="D402" s="52" t="s">
        <v>889</v>
      </c>
      <c r="E402" s="50" t="s">
        <v>371</v>
      </c>
      <c r="F402" s="50" t="s">
        <v>1196</v>
      </c>
      <c r="G402" s="52" t="s">
        <v>810</v>
      </c>
      <c r="H402" s="60">
        <v>3.33</v>
      </c>
      <c r="I402" s="44">
        <v>399.6</v>
      </c>
      <c r="J402" s="35">
        <v>120</v>
      </c>
      <c r="K402" s="35" t="s">
        <v>176</v>
      </c>
      <c r="L402" s="35">
        <v>75.2</v>
      </c>
      <c r="M402" s="35">
        <v>22</v>
      </c>
      <c r="N402" s="35">
        <v>3.42</v>
      </c>
      <c r="O402" s="35" t="s">
        <v>178</v>
      </c>
      <c r="P402" s="35">
        <v>69.1</v>
      </c>
      <c r="Q402" s="35">
        <v>21</v>
      </c>
      <c r="R402" s="35">
        <v>3.29</v>
      </c>
      <c r="S402" s="35" t="s">
        <v>181</v>
      </c>
      <c r="T402" s="35">
        <v>66.2</v>
      </c>
      <c r="U402" s="35">
        <v>22</v>
      </c>
      <c r="V402" s="35">
        <v>3.01</v>
      </c>
      <c r="W402" s="35" t="s">
        <v>182</v>
      </c>
      <c r="X402" s="35">
        <v>72.7</v>
      </c>
      <c r="Y402" s="35">
        <v>22</v>
      </c>
      <c r="Z402" s="35">
        <v>3.3</v>
      </c>
      <c r="AA402" s="35" t="s">
        <v>214</v>
      </c>
      <c r="AB402" s="35">
        <v>40.8</v>
      </c>
      <c r="AC402" s="35">
        <v>12</v>
      </c>
      <c r="AD402" s="35">
        <v>3.4</v>
      </c>
      <c r="AE402" s="35" t="s">
        <v>183</v>
      </c>
      <c r="AF402" s="35">
        <v>75.6</v>
      </c>
      <c r="AG402" s="35">
        <v>21</v>
      </c>
      <c r="AH402" s="35">
        <v>3.6</v>
      </c>
      <c r="AI402" s="35"/>
      <c r="AJ402" s="35"/>
      <c r="AK402" s="35"/>
      <c r="AL402" s="35"/>
      <c r="AM402" s="35"/>
      <c r="AN402" s="35"/>
      <c r="AO402" s="35"/>
      <c r="AP402" s="35"/>
      <c r="AQ402" s="35"/>
      <c r="AR402" s="35"/>
      <c r="AS402" s="35">
        <v>1</v>
      </c>
      <c r="AT402" s="36">
        <f t="shared" si="52"/>
        <v>1</v>
      </c>
      <c r="AU402" s="35" t="s">
        <v>193</v>
      </c>
      <c r="AV402" s="35">
        <v>2</v>
      </c>
      <c r="AW402" s="35" t="s">
        <v>186</v>
      </c>
      <c r="AX402" s="35" t="s">
        <v>520</v>
      </c>
      <c r="AY402" s="37">
        <v>32752</v>
      </c>
      <c r="AZ402" s="36">
        <v>20</v>
      </c>
      <c r="BA402" s="36" t="e">
        <f>IF(AND(#REF!&gt;2000000,#REF!&lt;=6000000),1,IF(AND(#REF!&gt;1000000,#REF!&lt;=2000000),2,IF(AND(#REF!&gt;500000,#REF!&lt;=1000000),3,IF(AND(#REF!&gt;1,#REF!&lt;=500000),4,0))))</f>
        <v>#REF!</v>
      </c>
      <c r="BB402" s="36" t="e">
        <f>IF(AND(#REF!&gt;1,#REF!&lt;=3),1,IF(AND(#REF!&gt;3,#REF!&lt;=5),2,IF(AND(#REF!&gt;5,#REF!&lt;=7),3,4)))</f>
        <v>#REF!</v>
      </c>
      <c r="BC402" s="36">
        <f t="shared" si="48"/>
        <v>4</v>
      </c>
      <c r="BD402" s="36">
        <f t="shared" si="49"/>
        <v>1</v>
      </c>
      <c r="BE402" s="36">
        <f t="shared" si="50"/>
        <v>0</v>
      </c>
      <c r="BF402" s="36" t="e">
        <f>IF(AND(#REF!&gt;100000,#REF!&lt;=300000),1,IF(AND(#REF!&gt;=50000,#REF!&lt;=100000),2,IF(AND(#REF!&gt;1,#REF!&lt;50000),3,4)))</f>
        <v>#REF!</v>
      </c>
      <c r="BG402" s="36" t="e">
        <f>IF(AND(#REF!&gt;1,#REF!&lt;=500000),3,IF(AND(#REF!&gt;500000,#REF!&lt;=100000),2,IF(AND(#REF!&gt;100000,#REF!&lt;=600000),3,0)))</f>
        <v>#REF!</v>
      </c>
      <c r="BH402" s="36">
        <f t="shared" si="51"/>
        <v>2</v>
      </c>
      <c r="BI402" s="38"/>
    </row>
    <row r="403" spans="1:61" s="39" customFormat="1" ht="18" customHeight="1">
      <c r="A403" s="49">
        <v>395</v>
      </c>
      <c r="B403" s="50" t="s">
        <v>352</v>
      </c>
      <c r="C403" s="51">
        <v>106431404037</v>
      </c>
      <c r="D403" s="52" t="s">
        <v>889</v>
      </c>
      <c r="E403" s="50" t="s">
        <v>371</v>
      </c>
      <c r="F403" s="50" t="s">
        <v>1196</v>
      </c>
      <c r="G403" s="52" t="s">
        <v>810</v>
      </c>
      <c r="H403" s="60">
        <v>3.169444</v>
      </c>
      <c r="I403" s="44">
        <v>342.3</v>
      </c>
      <c r="J403" s="35">
        <v>108</v>
      </c>
      <c r="K403" s="35" t="s">
        <v>176</v>
      </c>
      <c r="L403" s="35">
        <v>67.6</v>
      </c>
      <c r="M403" s="35">
        <v>22</v>
      </c>
      <c r="N403" s="35">
        <v>3.07</v>
      </c>
      <c r="O403" s="35" t="s">
        <v>178</v>
      </c>
      <c r="P403" s="35">
        <v>69.3</v>
      </c>
      <c r="Q403" s="35">
        <v>21</v>
      </c>
      <c r="R403" s="35">
        <v>3.3</v>
      </c>
      <c r="S403" s="35" t="s">
        <v>181</v>
      </c>
      <c r="T403" s="35">
        <v>68.3</v>
      </c>
      <c r="U403" s="35">
        <v>22</v>
      </c>
      <c r="V403" s="35">
        <v>3.1</v>
      </c>
      <c r="W403" s="35" t="s">
        <v>182</v>
      </c>
      <c r="X403" s="35">
        <v>69.1</v>
      </c>
      <c r="Y403" s="35">
        <v>22</v>
      </c>
      <c r="Z403" s="35">
        <v>3.14</v>
      </c>
      <c r="AA403" s="35" t="s">
        <v>183</v>
      </c>
      <c r="AB403" s="35">
        <v>68</v>
      </c>
      <c r="AC403" s="35">
        <v>21</v>
      </c>
      <c r="AD403" s="35">
        <v>3.24</v>
      </c>
      <c r="AE403" s="35"/>
      <c r="AF403" s="35"/>
      <c r="AG403" s="35"/>
      <c r="AH403" s="35"/>
      <c r="AI403" s="35"/>
      <c r="AJ403" s="35"/>
      <c r="AK403" s="35"/>
      <c r="AL403" s="35"/>
      <c r="AM403" s="35"/>
      <c r="AN403" s="35"/>
      <c r="AO403" s="35"/>
      <c r="AP403" s="35"/>
      <c r="AQ403" s="35"/>
      <c r="AR403" s="35"/>
      <c r="AS403" s="35">
        <v>1</v>
      </c>
      <c r="AT403" s="36">
        <f t="shared" si="52"/>
        <v>1</v>
      </c>
      <c r="AU403" s="35" t="s">
        <v>193</v>
      </c>
      <c r="AV403" s="35">
        <v>2</v>
      </c>
      <c r="AW403" s="35" t="s">
        <v>186</v>
      </c>
      <c r="AX403" s="35" t="s">
        <v>882</v>
      </c>
      <c r="AY403" s="37">
        <v>32668</v>
      </c>
      <c r="AZ403" s="36">
        <v>20</v>
      </c>
      <c r="BA403" s="36" t="e">
        <f>IF(AND(#REF!&gt;2000000,#REF!&lt;=6000000),1,IF(AND(#REF!&gt;1000000,#REF!&lt;=2000000),2,IF(AND(#REF!&gt;500000,#REF!&lt;=1000000),3,IF(AND(#REF!&gt;1,#REF!&lt;=500000),4,0))))</f>
        <v>#REF!</v>
      </c>
      <c r="BB403" s="36" t="e">
        <f>IF(AND(#REF!&gt;1,#REF!&lt;=3),1,IF(AND(#REF!&gt;3,#REF!&lt;=5),2,IF(AND(#REF!&gt;5,#REF!&lt;=7),3,4)))</f>
        <v>#REF!</v>
      </c>
      <c r="BC403" s="36">
        <f t="shared" si="48"/>
        <v>3</v>
      </c>
      <c r="BD403" s="36">
        <f t="shared" si="49"/>
        <v>1</v>
      </c>
      <c r="BE403" s="36">
        <f t="shared" si="50"/>
        <v>0</v>
      </c>
      <c r="BF403" s="36" t="e">
        <f>IF(AND(#REF!&gt;100000,#REF!&lt;=300000),1,IF(AND(#REF!&gt;=50000,#REF!&lt;=100000),2,IF(AND(#REF!&gt;1,#REF!&lt;50000),3,4)))</f>
        <v>#REF!</v>
      </c>
      <c r="BG403" s="36" t="e">
        <f>IF(AND(#REF!&gt;1,#REF!&lt;=500000),3,IF(AND(#REF!&gt;500000,#REF!&lt;=100000),2,IF(AND(#REF!&gt;100000,#REF!&lt;=600000),3,0)))</f>
        <v>#REF!</v>
      </c>
      <c r="BH403" s="36">
        <f t="shared" si="51"/>
        <v>2</v>
      </c>
      <c r="BI403" s="38"/>
    </row>
    <row r="404" spans="1:61" s="39" customFormat="1" ht="18" customHeight="1">
      <c r="A404" s="49">
        <v>396</v>
      </c>
      <c r="B404" s="50" t="s">
        <v>353</v>
      </c>
      <c r="C404" s="51">
        <v>107431411338</v>
      </c>
      <c r="D404" s="52" t="s">
        <v>889</v>
      </c>
      <c r="E404" s="50" t="s">
        <v>371</v>
      </c>
      <c r="F404" s="50" t="s">
        <v>1196</v>
      </c>
      <c r="G404" s="52" t="s">
        <v>809</v>
      </c>
      <c r="H404" s="60">
        <v>3.375</v>
      </c>
      <c r="I404" s="44">
        <v>256.5</v>
      </c>
      <c r="J404" s="35">
        <v>76</v>
      </c>
      <c r="K404" s="35" t="s">
        <v>181</v>
      </c>
      <c r="L404" s="35">
        <v>67.9</v>
      </c>
      <c r="M404" s="35">
        <v>22</v>
      </c>
      <c r="N404" s="35">
        <v>3.09</v>
      </c>
      <c r="O404" s="35" t="s">
        <v>182</v>
      </c>
      <c r="P404" s="35">
        <v>72.3</v>
      </c>
      <c r="Q404" s="35">
        <v>21</v>
      </c>
      <c r="R404" s="35">
        <v>3.44</v>
      </c>
      <c r="S404" s="35" t="s">
        <v>214</v>
      </c>
      <c r="T404" s="35">
        <v>40.8</v>
      </c>
      <c r="U404" s="35">
        <v>12</v>
      </c>
      <c r="V404" s="35">
        <v>3.4</v>
      </c>
      <c r="W404" s="35" t="s">
        <v>183</v>
      </c>
      <c r="X404" s="35">
        <v>75.5</v>
      </c>
      <c r="Y404" s="35">
        <v>21</v>
      </c>
      <c r="Z404" s="35">
        <v>3.6</v>
      </c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35"/>
      <c r="AN404" s="35"/>
      <c r="AO404" s="35"/>
      <c r="AP404" s="35"/>
      <c r="AQ404" s="35"/>
      <c r="AR404" s="35"/>
      <c r="AS404" s="35">
        <v>1</v>
      </c>
      <c r="AT404" s="36">
        <f t="shared" si="52"/>
        <v>1</v>
      </c>
      <c r="AU404" s="35" t="s">
        <v>112</v>
      </c>
      <c r="AV404" s="35"/>
      <c r="AW404" s="35" t="s">
        <v>186</v>
      </c>
      <c r="AX404" s="35" t="s">
        <v>250</v>
      </c>
      <c r="AY404" s="37">
        <v>31503</v>
      </c>
      <c r="AZ404" s="36">
        <v>23</v>
      </c>
      <c r="BA404" s="36" t="e">
        <f>IF(AND(#REF!&gt;2000000,#REF!&lt;=6000000),1,IF(AND(#REF!&gt;1000000,#REF!&lt;=2000000),2,IF(AND(#REF!&gt;500000,#REF!&lt;=1000000),3,IF(AND(#REF!&gt;1,#REF!&lt;=500000),4,0))))</f>
        <v>#REF!</v>
      </c>
      <c r="BB404" s="36" t="e">
        <f>IF(AND(#REF!&gt;1,#REF!&lt;=3),1,IF(AND(#REF!&gt;3,#REF!&lt;=5),2,IF(AND(#REF!&gt;5,#REF!&lt;=7),3,4)))</f>
        <v>#REF!</v>
      </c>
      <c r="BC404" s="36">
        <f t="shared" si="48"/>
        <v>4</v>
      </c>
      <c r="BD404" s="36">
        <f t="shared" si="49"/>
        <v>1</v>
      </c>
      <c r="BE404" s="36">
        <f t="shared" si="50"/>
        <v>0</v>
      </c>
      <c r="BF404" s="36" t="e">
        <f>IF(AND(#REF!&gt;100000,#REF!&lt;=300000),1,IF(AND(#REF!&gt;=50000,#REF!&lt;=100000),2,IF(AND(#REF!&gt;1,#REF!&lt;50000),3,4)))</f>
        <v>#REF!</v>
      </c>
      <c r="BG404" s="36" t="e">
        <f>IF(AND(#REF!&gt;1,#REF!&lt;=500000),3,IF(AND(#REF!&gt;500000,#REF!&lt;=100000),2,IF(AND(#REF!&gt;100000,#REF!&lt;=600000),3,0)))</f>
        <v>#REF!</v>
      </c>
      <c r="BH404" s="36">
        <f t="shared" si="51"/>
        <v>0</v>
      </c>
      <c r="BI404" s="38"/>
    </row>
    <row r="405" spans="1:61" s="39" customFormat="1" ht="18" customHeight="1">
      <c r="A405" s="49">
        <v>397</v>
      </c>
      <c r="B405" s="50" t="s">
        <v>354</v>
      </c>
      <c r="C405" s="51">
        <v>106431404054</v>
      </c>
      <c r="D405" s="52" t="s">
        <v>889</v>
      </c>
      <c r="E405" s="50" t="s">
        <v>371</v>
      </c>
      <c r="F405" s="50" t="s">
        <v>1196</v>
      </c>
      <c r="G405" s="52" t="s">
        <v>810</v>
      </c>
      <c r="H405" s="60">
        <v>3.3675</v>
      </c>
      <c r="I405" s="44">
        <v>404.1</v>
      </c>
      <c r="J405" s="35">
        <v>120</v>
      </c>
      <c r="K405" s="35" t="s">
        <v>176</v>
      </c>
      <c r="L405" s="35">
        <v>71.6</v>
      </c>
      <c r="M405" s="35">
        <v>22</v>
      </c>
      <c r="N405" s="35">
        <v>3.25</v>
      </c>
      <c r="O405" s="35" t="s">
        <v>178</v>
      </c>
      <c r="P405" s="35">
        <v>71.9</v>
      </c>
      <c r="Q405" s="35">
        <v>21</v>
      </c>
      <c r="R405" s="35">
        <v>3.42</v>
      </c>
      <c r="S405" s="35" t="s">
        <v>181</v>
      </c>
      <c r="T405" s="35">
        <v>71.5</v>
      </c>
      <c r="U405" s="35">
        <v>22</v>
      </c>
      <c r="V405" s="35">
        <v>3.25</v>
      </c>
      <c r="W405" s="35" t="s">
        <v>182</v>
      </c>
      <c r="X405" s="35">
        <v>73.6</v>
      </c>
      <c r="Y405" s="35">
        <v>22</v>
      </c>
      <c r="Z405" s="35">
        <v>3.35</v>
      </c>
      <c r="AA405" s="35" t="s">
        <v>214</v>
      </c>
      <c r="AB405" s="35">
        <v>40.8</v>
      </c>
      <c r="AC405" s="35">
        <v>12</v>
      </c>
      <c r="AD405" s="35">
        <v>3.4</v>
      </c>
      <c r="AE405" s="35" t="s">
        <v>183</v>
      </c>
      <c r="AF405" s="35">
        <v>74.7</v>
      </c>
      <c r="AG405" s="35">
        <v>21</v>
      </c>
      <c r="AH405" s="35">
        <v>3.56</v>
      </c>
      <c r="AI405" s="35"/>
      <c r="AJ405" s="35"/>
      <c r="AK405" s="35"/>
      <c r="AL405" s="35"/>
      <c r="AM405" s="35"/>
      <c r="AN405" s="35"/>
      <c r="AO405" s="35"/>
      <c r="AP405" s="35"/>
      <c r="AQ405" s="35"/>
      <c r="AR405" s="35"/>
      <c r="AS405" s="35">
        <v>2</v>
      </c>
      <c r="AT405" s="36">
        <f t="shared" si="52"/>
        <v>2</v>
      </c>
      <c r="AU405" s="35" t="s">
        <v>185</v>
      </c>
      <c r="AV405" s="35">
        <v>5</v>
      </c>
      <c r="AW405" s="35" t="s">
        <v>186</v>
      </c>
      <c r="AX405" s="35" t="s">
        <v>250</v>
      </c>
      <c r="AY405" s="37">
        <v>32265</v>
      </c>
      <c r="AZ405" s="36">
        <v>21</v>
      </c>
      <c r="BA405" s="36" t="e">
        <f>IF(AND(#REF!&gt;2000000,#REF!&lt;=6000000),1,IF(AND(#REF!&gt;1000000,#REF!&lt;=2000000),2,IF(AND(#REF!&gt;500000,#REF!&lt;=1000000),3,IF(AND(#REF!&gt;1,#REF!&lt;=500000),4,0))))</f>
        <v>#REF!</v>
      </c>
      <c r="BB405" s="36" t="e">
        <f>IF(AND(#REF!&gt;1,#REF!&lt;=3),1,IF(AND(#REF!&gt;3,#REF!&lt;=5),2,IF(AND(#REF!&gt;5,#REF!&lt;=7),3,4)))</f>
        <v>#REF!</v>
      </c>
      <c r="BC405" s="36">
        <f t="shared" si="48"/>
        <v>4</v>
      </c>
      <c r="BD405" s="36">
        <f t="shared" si="49"/>
        <v>1</v>
      </c>
      <c r="BE405" s="36">
        <f t="shared" si="50"/>
        <v>0</v>
      </c>
      <c r="BF405" s="36" t="e">
        <f>IF(AND(#REF!&gt;100000,#REF!&lt;=300000),1,IF(AND(#REF!&gt;=50000,#REF!&lt;=100000),2,IF(AND(#REF!&gt;1,#REF!&lt;50000),3,4)))</f>
        <v>#REF!</v>
      </c>
      <c r="BG405" s="36" t="e">
        <f>IF(AND(#REF!&gt;1,#REF!&lt;=500000),3,IF(AND(#REF!&gt;500000,#REF!&lt;=100000),2,IF(AND(#REF!&gt;100000,#REF!&lt;=600000),3,0)))</f>
        <v>#REF!</v>
      </c>
      <c r="BH405" s="36">
        <f t="shared" si="51"/>
        <v>5</v>
      </c>
      <c r="BI405" s="38"/>
    </row>
    <row r="406" spans="1:61" s="39" customFormat="1" ht="18" customHeight="1">
      <c r="A406" s="49">
        <v>398</v>
      </c>
      <c r="B406" s="50" t="s">
        <v>355</v>
      </c>
      <c r="C406" s="51">
        <v>106431404019</v>
      </c>
      <c r="D406" s="52" t="s">
        <v>889</v>
      </c>
      <c r="E406" s="50" t="s">
        <v>371</v>
      </c>
      <c r="F406" s="50" t="s">
        <v>1196</v>
      </c>
      <c r="G406" s="52" t="s">
        <v>810</v>
      </c>
      <c r="H406" s="60">
        <v>3.37803</v>
      </c>
      <c r="I406" s="44">
        <v>445.9</v>
      </c>
      <c r="J406" s="35">
        <v>132</v>
      </c>
      <c r="K406" s="35" t="s">
        <v>176</v>
      </c>
      <c r="L406" s="35">
        <v>63.6</v>
      </c>
      <c r="M406" s="35">
        <v>22</v>
      </c>
      <c r="N406" s="35">
        <v>2.89</v>
      </c>
      <c r="O406" s="35" t="s">
        <v>178</v>
      </c>
      <c r="P406" s="35">
        <v>72.8</v>
      </c>
      <c r="Q406" s="35">
        <v>21</v>
      </c>
      <c r="R406" s="35">
        <v>3.47</v>
      </c>
      <c r="S406" s="35" t="s">
        <v>930</v>
      </c>
      <c r="T406" s="35">
        <v>46.2</v>
      </c>
      <c r="U406" s="35">
        <v>12</v>
      </c>
      <c r="V406" s="35">
        <v>3.85</v>
      </c>
      <c r="W406" s="35" t="s">
        <v>181</v>
      </c>
      <c r="X406" s="35">
        <v>69.2</v>
      </c>
      <c r="Y406" s="35">
        <v>22</v>
      </c>
      <c r="Z406" s="35">
        <v>3.15</v>
      </c>
      <c r="AA406" s="35" t="s">
        <v>182</v>
      </c>
      <c r="AB406" s="35">
        <v>79</v>
      </c>
      <c r="AC406" s="35">
        <v>22</v>
      </c>
      <c r="AD406" s="35">
        <v>3.59</v>
      </c>
      <c r="AE406" s="35" t="s">
        <v>214</v>
      </c>
      <c r="AF406" s="35">
        <v>42.9</v>
      </c>
      <c r="AG406" s="35">
        <v>12</v>
      </c>
      <c r="AH406" s="35">
        <v>3.58</v>
      </c>
      <c r="AI406" s="35" t="s">
        <v>183</v>
      </c>
      <c r="AJ406" s="35">
        <v>72.2</v>
      </c>
      <c r="AK406" s="35">
        <v>21</v>
      </c>
      <c r="AL406" s="35">
        <v>3.44</v>
      </c>
      <c r="AM406" s="35"/>
      <c r="AN406" s="35"/>
      <c r="AO406" s="35"/>
      <c r="AP406" s="35"/>
      <c r="AQ406" s="35"/>
      <c r="AR406" s="35"/>
      <c r="AS406" s="35">
        <v>1</v>
      </c>
      <c r="AT406" s="36">
        <f t="shared" si="52"/>
        <v>1</v>
      </c>
      <c r="AU406" s="35" t="s">
        <v>185</v>
      </c>
      <c r="AV406" s="35">
        <v>5</v>
      </c>
      <c r="AW406" s="35" t="s">
        <v>186</v>
      </c>
      <c r="AX406" s="35" t="s">
        <v>520</v>
      </c>
      <c r="AY406" s="37">
        <v>23019</v>
      </c>
      <c r="AZ406" s="36">
        <v>46</v>
      </c>
      <c r="BA406" s="36" t="e">
        <f>IF(AND(#REF!&gt;2000000,#REF!&lt;=6000000),1,IF(AND(#REF!&gt;1000000,#REF!&lt;=2000000),2,IF(AND(#REF!&gt;500000,#REF!&lt;=1000000),3,IF(AND(#REF!&gt;1,#REF!&lt;=500000),4,0))))</f>
        <v>#REF!</v>
      </c>
      <c r="BB406" s="36" t="e">
        <f>IF(AND(#REF!&gt;1,#REF!&lt;=3),1,IF(AND(#REF!&gt;3,#REF!&lt;=5),2,IF(AND(#REF!&gt;5,#REF!&lt;=7),3,4)))</f>
        <v>#REF!</v>
      </c>
      <c r="BC406" s="36">
        <f t="shared" si="48"/>
        <v>4</v>
      </c>
      <c r="BD406" s="36">
        <f t="shared" si="49"/>
        <v>1</v>
      </c>
      <c r="BE406" s="36">
        <f t="shared" si="50"/>
        <v>0</v>
      </c>
      <c r="BF406" s="36" t="e">
        <f>IF(AND(#REF!&gt;100000,#REF!&lt;=300000),1,IF(AND(#REF!&gt;=50000,#REF!&lt;=100000),2,IF(AND(#REF!&gt;1,#REF!&lt;50000),3,4)))</f>
        <v>#REF!</v>
      </c>
      <c r="BG406" s="36" t="e">
        <f>IF(AND(#REF!&gt;1,#REF!&lt;=500000),3,IF(AND(#REF!&gt;500000,#REF!&lt;=100000),2,IF(AND(#REF!&gt;100000,#REF!&lt;=600000),3,0)))</f>
        <v>#REF!</v>
      </c>
      <c r="BH406" s="36">
        <f t="shared" si="51"/>
        <v>5</v>
      </c>
      <c r="BI406" s="38"/>
    </row>
    <row r="407" spans="1:61" s="39" customFormat="1" ht="18" customHeight="1">
      <c r="A407" s="49">
        <v>399</v>
      </c>
      <c r="B407" s="50" t="s">
        <v>356</v>
      </c>
      <c r="C407" s="51">
        <v>307432404432</v>
      </c>
      <c r="D407" s="52" t="s">
        <v>889</v>
      </c>
      <c r="E407" s="50" t="s">
        <v>371</v>
      </c>
      <c r="F407" s="50" t="s">
        <v>1197</v>
      </c>
      <c r="G407" s="52" t="s">
        <v>809</v>
      </c>
      <c r="H407" s="60">
        <v>3.317105</v>
      </c>
      <c r="I407" s="44">
        <v>178.3</v>
      </c>
      <c r="J407" s="35">
        <v>55</v>
      </c>
      <c r="K407" s="35" t="s">
        <v>181</v>
      </c>
      <c r="L407" s="35">
        <v>67.4</v>
      </c>
      <c r="M407" s="35">
        <v>22</v>
      </c>
      <c r="N407" s="35">
        <v>3.06</v>
      </c>
      <c r="O407" s="35" t="s">
        <v>182</v>
      </c>
      <c r="P407" s="35">
        <v>71.9</v>
      </c>
      <c r="Q407" s="35">
        <v>21</v>
      </c>
      <c r="R407" s="35">
        <v>3.42</v>
      </c>
      <c r="S407" s="35" t="s">
        <v>214</v>
      </c>
      <c r="T407" s="35">
        <v>39</v>
      </c>
      <c r="U407" s="35">
        <v>12</v>
      </c>
      <c r="V407" s="35">
        <v>3.25</v>
      </c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35"/>
      <c r="AN407" s="35"/>
      <c r="AO407" s="35"/>
      <c r="AP407" s="35"/>
      <c r="AQ407" s="35"/>
      <c r="AR407" s="35"/>
      <c r="AS407" s="35">
        <v>3</v>
      </c>
      <c r="AT407" s="36">
        <f t="shared" si="52"/>
        <v>3</v>
      </c>
      <c r="AU407" s="35" t="s">
        <v>193</v>
      </c>
      <c r="AV407" s="35">
        <v>2</v>
      </c>
      <c r="AW407" s="35" t="s">
        <v>186</v>
      </c>
      <c r="AX407" s="35" t="s">
        <v>232</v>
      </c>
      <c r="AY407" s="37">
        <v>32526</v>
      </c>
      <c r="AZ407" s="36">
        <v>20</v>
      </c>
      <c r="BA407" s="36" t="e">
        <f>IF(AND(#REF!&gt;2000000,#REF!&lt;=6000000),1,IF(AND(#REF!&gt;1000000,#REF!&lt;=2000000),2,IF(AND(#REF!&gt;500000,#REF!&lt;=1000000),3,IF(AND(#REF!&gt;1,#REF!&lt;=500000),4,0))))</f>
        <v>#REF!</v>
      </c>
      <c r="BB407" s="36" t="e">
        <f>IF(AND(#REF!&gt;1,#REF!&lt;=3),1,IF(AND(#REF!&gt;3,#REF!&lt;=5),2,IF(AND(#REF!&gt;5,#REF!&lt;=7),3,4)))</f>
        <v>#REF!</v>
      </c>
      <c r="BC407" s="36">
        <f t="shared" si="48"/>
        <v>4</v>
      </c>
      <c r="BD407" s="36">
        <f t="shared" si="49"/>
        <v>1</v>
      </c>
      <c r="BE407" s="36">
        <f t="shared" si="50"/>
        <v>0</v>
      </c>
      <c r="BF407" s="36" t="e">
        <f>IF(AND(#REF!&gt;100000,#REF!&lt;=300000),1,IF(AND(#REF!&gt;=50000,#REF!&lt;=100000),2,IF(AND(#REF!&gt;1,#REF!&lt;50000),3,4)))</f>
        <v>#REF!</v>
      </c>
      <c r="BG407" s="36" t="e">
        <f>IF(AND(#REF!&gt;1,#REF!&lt;=500000),3,IF(AND(#REF!&gt;500000,#REF!&lt;=100000),2,IF(AND(#REF!&gt;100000,#REF!&lt;=600000),3,0)))</f>
        <v>#REF!</v>
      </c>
      <c r="BH407" s="36">
        <f t="shared" si="51"/>
        <v>2</v>
      </c>
      <c r="BI407" s="38"/>
    </row>
    <row r="408" spans="1:61" s="39" customFormat="1" ht="18" customHeight="1">
      <c r="A408" s="49">
        <v>400</v>
      </c>
      <c r="B408" s="50" t="s">
        <v>357</v>
      </c>
      <c r="C408" s="51">
        <v>308432418387</v>
      </c>
      <c r="D408" s="52" t="s">
        <v>889</v>
      </c>
      <c r="E408" s="50" t="s">
        <v>371</v>
      </c>
      <c r="F408" s="50" t="s">
        <v>1197</v>
      </c>
      <c r="G408" s="52" t="s">
        <v>808</v>
      </c>
      <c r="H408" s="60">
        <v>3.323809</v>
      </c>
      <c r="I408" s="44">
        <v>69.8</v>
      </c>
      <c r="J408" s="35">
        <v>21</v>
      </c>
      <c r="K408" s="35" t="s">
        <v>183</v>
      </c>
      <c r="L408" s="35">
        <v>69.8</v>
      </c>
      <c r="M408" s="35">
        <v>21</v>
      </c>
      <c r="N408" s="35">
        <v>3.32</v>
      </c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5"/>
      <c r="AM408" s="35"/>
      <c r="AN408" s="35"/>
      <c r="AO408" s="35"/>
      <c r="AP408" s="35"/>
      <c r="AQ408" s="35"/>
      <c r="AR408" s="35"/>
      <c r="AS408" s="35">
        <v>4</v>
      </c>
      <c r="AT408" s="36">
        <f t="shared" si="52"/>
        <v>4</v>
      </c>
      <c r="AU408" s="35" t="s">
        <v>185</v>
      </c>
      <c r="AV408" s="35">
        <v>5</v>
      </c>
      <c r="AW408" s="35" t="s">
        <v>186</v>
      </c>
      <c r="AX408" s="35" t="s">
        <v>250</v>
      </c>
      <c r="AY408" s="37">
        <v>32117</v>
      </c>
      <c r="AZ408" s="36">
        <v>22</v>
      </c>
      <c r="BA408" s="36" t="e">
        <f>IF(AND(#REF!&gt;2000000,#REF!&lt;=6000000),1,IF(AND(#REF!&gt;1000000,#REF!&lt;=2000000),2,IF(AND(#REF!&gt;500000,#REF!&lt;=1000000),3,IF(AND(#REF!&gt;1,#REF!&lt;=500000),4,0))))</f>
        <v>#REF!</v>
      </c>
      <c r="BB408" s="36" t="e">
        <f>IF(AND(#REF!&gt;1,#REF!&lt;=3),1,IF(AND(#REF!&gt;3,#REF!&lt;=5),2,IF(AND(#REF!&gt;5,#REF!&lt;=7),3,4)))</f>
        <v>#REF!</v>
      </c>
      <c r="BC408" s="36">
        <f t="shared" si="48"/>
        <v>4</v>
      </c>
      <c r="BD408" s="36">
        <f t="shared" si="49"/>
        <v>1</v>
      </c>
      <c r="BE408" s="36">
        <f t="shared" si="50"/>
        <v>0</v>
      </c>
      <c r="BF408" s="36" t="e">
        <f>IF(AND(#REF!&gt;100000,#REF!&lt;=300000),1,IF(AND(#REF!&gt;=50000,#REF!&lt;=100000),2,IF(AND(#REF!&gt;1,#REF!&lt;50000),3,4)))</f>
        <v>#REF!</v>
      </c>
      <c r="BG408" s="36" t="e">
        <f>IF(AND(#REF!&gt;1,#REF!&lt;=500000),3,IF(AND(#REF!&gt;500000,#REF!&lt;=100000),2,IF(AND(#REF!&gt;100000,#REF!&lt;=600000),3,0)))</f>
        <v>#REF!</v>
      </c>
      <c r="BH408" s="36">
        <f t="shared" si="51"/>
        <v>5</v>
      </c>
      <c r="BI408" s="38"/>
    </row>
    <row r="409" spans="1:61" s="39" customFormat="1" ht="18" customHeight="1">
      <c r="A409" s="49">
        <v>401</v>
      </c>
      <c r="B409" s="50" t="s">
        <v>358</v>
      </c>
      <c r="C409" s="51">
        <v>308432418395</v>
      </c>
      <c r="D409" s="52" t="s">
        <v>197</v>
      </c>
      <c r="E409" s="50" t="s">
        <v>371</v>
      </c>
      <c r="F409" s="50" t="s">
        <v>1197</v>
      </c>
      <c r="G409" s="52" t="s">
        <v>808</v>
      </c>
      <c r="H409" s="60">
        <v>3.380952</v>
      </c>
      <c r="I409" s="44">
        <v>71</v>
      </c>
      <c r="J409" s="35">
        <v>21</v>
      </c>
      <c r="K409" s="35" t="s">
        <v>183</v>
      </c>
      <c r="L409" s="35">
        <v>71</v>
      </c>
      <c r="M409" s="35">
        <v>21</v>
      </c>
      <c r="N409" s="35">
        <v>3.38</v>
      </c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35"/>
      <c r="AN409" s="35"/>
      <c r="AO409" s="35"/>
      <c r="AP409" s="35"/>
      <c r="AQ409" s="35"/>
      <c r="AR409" s="35"/>
      <c r="AS409" s="35">
        <v>4</v>
      </c>
      <c r="AT409" s="36">
        <f t="shared" si="52"/>
        <v>4</v>
      </c>
      <c r="AU409" s="35" t="s">
        <v>215</v>
      </c>
      <c r="AV409" s="35">
        <v>2</v>
      </c>
      <c r="AW409" s="35" t="s">
        <v>186</v>
      </c>
      <c r="AX409" s="35" t="s">
        <v>250</v>
      </c>
      <c r="AY409" s="37">
        <v>32335</v>
      </c>
      <c r="AZ409" s="36">
        <v>21</v>
      </c>
      <c r="BA409" s="36" t="e">
        <f>IF(AND(#REF!&gt;2000000,#REF!&lt;=6000000),1,IF(AND(#REF!&gt;1000000,#REF!&lt;=2000000),2,IF(AND(#REF!&gt;500000,#REF!&lt;=1000000),3,IF(AND(#REF!&gt;1,#REF!&lt;=500000),4,0))))</f>
        <v>#REF!</v>
      </c>
      <c r="BB409" s="36" t="e">
        <f>IF(AND(#REF!&gt;1,#REF!&lt;=3),1,IF(AND(#REF!&gt;3,#REF!&lt;=5),2,IF(AND(#REF!&gt;5,#REF!&lt;=7),3,4)))</f>
        <v>#REF!</v>
      </c>
      <c r="BC409" s="36">
        <f t="shared" si="48"/>
        <v>4</v>
      </c>
      <c r="BD409" s="36">
        <f t="shared" si="49"/>
        <v>1</v>
      </c>
      <c r="BE409" s="36">
        <f t="shared" si="50"/>
        <v>0</v>
      </c>
      <c r="BF409" s="36" t="e">
        <f>IF(AND(#REF!&gt;100000,#REF!&lt;=300000),1,IF(AND(#REF!&gt;=50000,#REF!&lt;=100000),2,IF(AND(#REF!&gt;1,#REF!&lt;50000),3,4)))</f>
        <v>#REF!</v>
      </c>
      <c r="BG409" s="36" t="e">
        <f>IF(AND(#REF!&gt;1,#REF!&lt;=500000),3,IF(AND(#REF!&gt;500000,#REF!&lt;=100000),2,IF(AND(#REF!&gt;100000,#REF!&lt;=600000),3,0)))</f>
        <v>#REF!</v>
      </c>
      <c r="BH409" s="36">
        <f t="shared" si="51"/>
        <v>2</v>
      </c>
      <c r="BI409" s="38"/>
    </row>
    <row r="410" spans="1:61" s="39" customFormat="1" ht="18" customHeight="1">
      <c r="A410" s="49">
        <v>402</v>
      </c>
      <c r="B410" s="50" t="s">
        <v>359</v>
      </c>
      <c r="C410" s="51">
        <v>307432411027</v>
      </c>
      <c r="D410" s="52" t="s">
        <v>197</v>
      </c>
      <c r="E410" s="50" t="s">
        <v>371</v>
      </c>
      <c r="F410" s="50" t="s">
        <v>1197</v>
      </c>
      <c r="G410" s="52" t="s">
        <v>809</v>
      </c>
      <c r="H410" s="60">
        <v>3.171875</v>
      </c>
      <c r="I410" s="44">
        <v>203</v>
      </c>
      <c r="J410" s="35">
        <v>64</v>
      </c>
      <c r="K410" s="35" t="s">
        <v>181</v>
      </c>
      <c r="L410" s="35">
        <v>62.1</v>
      </c>
      <c r="M410" s="35">
        <v>22</v>
      </c>
      <c r="N410" s="35">
        <v>2.82</v>
      </c>
      <c r="O410" s="35" t="s">
        <v>182</v>
      </c>
      <c r="P410" s="35">
        <v>69.8</v>
      </c>
      <c r="Q410" s="35">
        <v>21</v>
      </c>
      <c r="R410" s="35">
        <v>3.32</v>
      </c>
      <c r="S410" s="35" t="s">
        <v>183</v>
      </c>
      <c r="T410" s="35">
        <v>71.1</v>
      </c>
      <c r="U410" s="35">
        <v>21</v>
      </c>
      <c r="V410" s="35">
        <v>3.39</v>
      </c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35"/>
      <c r="AN410" s="35"/>
      <c r="AO410" s="35"/>
      <c r="AP410" s="35"/>
      <c r="AQ410" s="35"/>
      <c r="AR410" s="35"/>
      <c r="AS410" s="35">
        <v>1</v>
      </c>
      <c r="AT410" s="36">
        <f t="shared" si="52"/>
        <v>1</v>
      </c>
      <c r="AU410" s="35" t="s">
        <v>215</v>
      </c>
      <c r="AV410" s="35">
        <v>2</v>
      </c>
      <c r="AW410" s="35" t="s">
        <v>186</v>
      </c>
      <c r="AX410" s="35" t="s">
        <v>201</v>
      </c>
      <c r="AY410" s="37">
        <v>31120</v>
      </c>
      <c r="AZ410" s="36">
        <v>24</v>
      </c>
      <c r="BA410" s="36" t="e">
        <f>IF(AND(#REF!&gt;2000000,#REF!&lt;=6000000),1,IF(AND(#REF!&gt;1000000,#REF!&lt;=2000000),2,IF(AND(#REF!&gt;500000,#REF!&lt;=1000000),3,IF(AND(#REF!&gt;1,#REF!&lt;=500000),4,0))))</f>
        <v>#REF!</v>
      </c>
      <c r="BB410" s="36" t="e">
        <f>IF(AND(#REF!&gt;1,#REF!&lt;=3),1,IF(AND(#REF!&gt;3,#REF!&lt;=5),2,IF(AND(#REF!&gt;5,#REF!&lt;=7),3,4)))</f>
        <v>#REF!</v>
      </c>
      <c r="BC410" s="36">
        <f t="shared" si="48"/>
        <v>3</v>
      </c>
      <c r="BD410" s="36">
        <f t="shared" si="49"/>
        <v>1</v>
      </c>
      <c r="BE410" s="36">
        <f t="shared" si="50"/>
        <v>0</v>
      </c>
      <c r="BF410" s="36" t="e">
        <f>IF(AND(#REF!&gt;100000,#REF!&lt;=300000),1,IF(AND(#REF!&gt;=50000,#REF!&lt;=100000),2,IF(AND(#REF!&gt;1,#REF!&lt;50000),3,4)))</f>
        <v>#REF!</v>
      </c>
      <c r="BG410" s="36" t="e">
        <f>IF(AND(#REF!&gt;1,#REF!&lt;=500000),3,IF(AND(#REF!&gt;500000,#REF!&lt;=100000),2,IF(AND(#REF!&gt;100000,#REF!&lt;=600000),3,0)))</f>
        <v>#REF!</v>
      </c>
      <c r="BH410" s="36">
        <f t="shared" si="51"/>
        <v>2</v>
      </c>
      <c r="BI410" s="38"/>
    </row>
    <row r="411" spans="1:61" s="39" customFormat="1" ht="18" customHeight="1">
      <c r="A411" s="49">
        <v>403</v>
      </c>
      <c r="B411" s="50" t="s">
        <v>360</v>
      </c>
      <c r="C411" s="51">
        <v>308432418398</v>
      </c>
      <c r="D411" s="52" t="s">
        <v>197</v>
      </c>
      <c r="E411" s="50" t="s">
        <v>371</v>
      </c>
      <c r="F411" s="50" t="s">
        <v>1197</v>
      </c>
      <c r="G411" s="52" t="s">
        <v>808</v>
      </c>
      <c r="H411" s="60">
        <v>3.066666</v>
      </c>
      <c r="I411" s="44">
        <v>64.4</v>
      </c>
      <c r="J411" s="35">
        <v>21</v>
      </c>
      <c r="K411" s="35" t="s">
        <v>183</v>
      </c>
      <c r="L411" s="35">
        <v>64.4</v>
      </c>
      <c r="M411" s="35">
        <v>21</v>
      </c>
      <c r="N411" s="35">
        <v>3.07</v>
      </c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35"/>
      <c r="AN411" s="35"/>
      <c r="AO411" s="35"/>
      <c r="AP411" s="35"/>
      <c r="AQ411" s="35"/>
      <c r="AR411" s="35"/>
      <c r="AS411" s="35">
        <v>1</v>
      </c>
      <c r="AT411" s="36">
        <f t="shared" si="52"/>
        <v>1</v>
      </c>
      <c r="AU411" s="35" t="s">
        <v>204</v>
      </c>
      <c r="AV411" s="35">
        <v>5</v>
      </c>
      <c r="AW411" s="35" t="s">
        <v>186</v>
      </c>
      <c r="AX411" s="35" t="s">
        <v>853</v>
      </c>
      <c r="AY411" s="37">
        <v>32355</v>
      </c>
      <c r="AZ411" s="36">
        <v>21</v>
      </c>
      <c r="BA411" s="36" t="e">
        <f>IF(AND(#REF!&gt;2000000,#REF!&lt;=6000000),1,IF(AND(#REF!&gt;1000000,#REF!&lt;=2000000),2,IF(AND(#REF!&gt;500000,#REF!&lt;=1000000),3,IF(AND(#REF!&gt;1,#REF!&lt;=500000),4,0))))</f>
        <v>#REF!</v>
      </c>
      <c r="BB411" s="36" t="e">
        <f>IF(AND(#REF!&gt;1,#REF!&lt;=3),1,IF(AND(#REF!&gt;3,#REF!&lt;=5),2,IF(AND(#REF!&gt;5,#REF!&lt;=7),3,4)))</f>
        <v>#REF!</v>
      </c>
      <c r="BC411" s="36">
        <f t="shared" si="48"/>
        <v>3</v>
      </c>
      <c r="BD411" s="36">
        <f t="shared" si="49"/>
        <v>1</v>
      </c>
      <c r="BE411" s="36">
        <f t="shared" si="50"/>
        <v>0</v>
      </c>
      <c r="BF411" s="36" t="e">
        <f>IF(AND(#REF!&gt;100000,#REF!&lt;=300000),1,IF(AND(#REF!&gt;=50000,#REF!&lt;=100000),2,IF(AND(#REF!&gt;1,#REF!&lt;50000),3,4)))</f>
        <v>#REF!</v>
      </c>
      <c r="BG411" s="36" t="e">
        <f>IF(AND(#REF!&gt;1,#REF!&lt;=500000),3,IF(AND(#REF!&gt;500000,#REF!&lt;=100000),2,IF(AND(#REF!&gt;100000,#REF!&lt;=600000),3,0)))</f>
        <v>#REF!</v>
      </c>
      <c r="BH411" s="36">
        <f t="shared" si="51"/>
        <v>5</v>
      </c>
      <c r="BI411" s="38"/>
    </row>
    <row r="412" spans="1:61" s="39" customFormat="1" ht="18" customHeight="1">
      <c r="A412" s="49">
        <v>404</v>
      </c>
      <c r="B412" s="50" t="s">
        <v>361</v>
      </c>
      <c r="C412" s="51">
        <v>307432411019</v>
      </c>
      <c r="D412" s="52" t="s">
        <v>889</v>
      </c>
      <c r="E412" s="50" t="s">
        <v>371</v>
      </c>
      <c r="F412" s="50" t="s">
        <v>1197</v>
      </c>
      <c r="G412" s="52" t="s">
        <v>809</v>
      </c>
      <c r="H412" s="60">
        <v>3.297368</v>
      </c>
      <c r="I412" s="44">
        <v>250.6</v>
      </c>
      <c r="J412" s="35">
        <v>76</v>
      </c>
      <c r="K412" s="35" t="s">
        <v>181</v>
      </c>
      <c r="L412" s="35">
        <v>71</v>
      </c>
      <c r="M412" s="35">
        <v>22</v>
      </c>
      <c r="N412" s="35">
        <v>3.23</v>
      </c>
      <c r="O412" s="35" t="s">
        <v>182</v>
      </c>
      <c r="P412" s="35">
        <v>64.7</v>
      </c>
      <c r="Q412" s="35">
        <v>21</v>
      </c>
      <c r="R412" s="35">
        <v>3.08</v>
      </c>
      <c r="S412" s="35" t="s">
        <v>214</v>
      </c>
      <c r="T412" s="35">
        <v>39.9</v>
      </c>
      <c r="U412" s="35">
        <v>12</v>
      </c>
      <c r="V412" s="35">
        <v>3.33</v>
      </c>
      <c r="W412" s="35" t="s">
        <v>183</v>
      </c>
      <c r="X412" s="35">
        <v>75</v>
      </c>
      <c r="Y412" s="35">
        <v>21</v>
      </c>
      <c r="Z412" s="35">
        <v>3.57</v>
      </c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35"/>
      <c r="AN412" s="35"/>
      <c r="AO412" s="35"/>
      <c r="AP412" s="35"/>
      <c r="AQ412" s="35"/>
      <c r="AR412" s="35"/>
      <c r="AS412" s="35">
        <v>1</v>
      </c>
      <c r="AT412" s="36">
        <f t="shared" si="52"/>
        <v>1</v>
      </c>
      <c r="AU412" s="35" t="s">
        <v>249</v>
      </c>
      <c r="AV412" s="35">
        <v>2</v>
      </c>
      <c r="AW412" s="35" t="s">
        <v>186</v>
      </c>
      <c r="AX412" s="35" t="s">
        <v>250</v>
      </c>
      <c r="AY412" s="37">
        <v>31963</v>
      </c>
      <c r="AZ412" s="36">
        <v>22</v>
      </c>
      <c r="BA412" s="36" t="e">
        <f>IF(AND(#REF!&gt;2000000,#REF!&lt;=6000000),1,IF(AND(#REF!&gt;1000000,#REF!&lt;=2000000),2,IF(AND(#REF!&gt;500000,#REF!&lt;=1000000),3,IF(AND(#REF!&gt;1,#REF!&lt;=500000),4,0))))</f>
        <v>#REF!</v>
      </c>
      <c r="BB412" s="36" t="e">
        <f>IF(AND(#REF!&gt;1,#REF!&lt;=3),1,IF(AND(#REF!&gt;3,#REF!&lt;=5),2,IF(AND(#REF!&gt;5,#REF!&lt;=7),3,4)))</f>
        <v>#REF!</v>
      </c>
      <c r="BC412" s="36">
        <f t="shared" si="48"/>
        <v>4</v>
      </c>
      <c r="BD412" s="36">
        <f t="shared" si="49"/>
        <v>1</v>
      </c>
      <c r="BE412" s="36">
        <f t="shared" si="50"/>
        <v>0</v>
      </c>
      <c r="BF412" s="36" t="e">
        <f>IF(AND(#REF!&gt;100000,#REF!&lt;=300000),1,IF(AND(#REF!&gt;=50000,#REF!&lt;=100000),2,IF(AND(#REF!&gt;1,#REF!&lt;50000),3,4)))</f>
        <v>#REF!</v>
      </c>
      <c r="BG412" s="36" t="e">
        <f>IF(AND(#REF!&gt;1,#REF!&lt;=500000),3,IF(AND(#REF!&gt;500000,#REF!&lt;=100000),2,IF(AND(#REF!&gt;100000,#REF!&lt;=600000),3,0)))</f>
        <v>#REF!</v>
      </c>
      <c r="BH412" s="36">
        <f t="shared" si="51"/>
        <v>2</v>
      </c>
      <c r="BI412" s="38"/>
    </row>
    <row r="413" spans="1:62" ht="18" customHeight="1">
      <c r="A413" s="49">
        <v>405</v>
      </c>
      <c r="B413" s="50" t="s">
        <v>3</v>
      </c>
      <c r="C413" s="51">
        <v>307432411031</v>
      </c>
      <c r="D413" s="52" t="s">
        <v>197</v>
      </c>
      <c r="E413" s="50" t="s">
        <v>371</v>
      </c>
      <c r="F413" s="50" t="s">
        <v>1197</v>
      </c>
      <c r="G413" s="52" t="s">
        <v>809</v>
      </c>
      <c r="H413" s="60">
        <v>3.257894</v>
      </c>
      <c r="I413" s="41">
        <v>247.6</v>
      </c>
      <c r="J413" s="18">
        <v>76</v>
      </c>
      <c r="K413" s="18" t="s">
        <v>181</v>
      </c>
      <c r="L413" s="18">
        <v>66.5</v>
      </c>
      <c r="M413" s="18">
        <v>22</v>
      </c>
      <c r="N413" s="18">
        <v>3.02</v>
      </c>
      <c r="O413" s="18" t="s">
        <v>182</v>
      </c>
      <c r="P413" s="18">
        <v>67.4</v>
      </c>
      <c r="Q413" s="18">
        <v>21</v>
      </c>
      <c r="R413" s="18">
        <v>3.21</v>
      </c>
      <c r="S413" s="18" t="s">
        <v>214</v>
      </c>
      <c r="T413" s="18">
        <v>42.9</v>
      </c>
      <c r="U413" s="18">
        <v>12</v>
      </c>
      <c r="V413" s="18">
        <v>3.58</v>
      </c>
      <c r="W413" s="18" t="s">
        <v>183</v>
      </c>
      <c r="X413" s="18">
        <v>70.8</v>
      </c>
      <c r="Y413" s="18">
        <v>21</v>
      </c>
      <c r="Z413" s="18">
        <v>3.37</v>
      </c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>
        <v>1</v>
      </c>
      <c r="AT413" s="19">
        <f t="shared" si="52"/>
        <v>1</v>
      </c>
      <c r="AU413" s="18" t="s">
        <v>204</v>
      </c>
      <c r="AV413" s="18">
        <v>5</v>
      </c>
      <c r="AW413" s="18" t="s">
        <v>186</v>
      </c>
      <c r="AX413" s="18" t="s">
        <v>878</v>
      </c>
      <c r="AY413" s="20">
        <v>32157</v>
      </c>
      <c r="AZ413" s="19">
        <v>21</v>
      </c>
      <c r="BA413" s="19" t="e">
        <f>IF(AND(#REF!&gt;2000000,#REF!&lt;=6000000),1,IF(AND(#REF!&gt;1000000,#REF!&lt;=2000000),2,IF(AND(#REF!&gt;500000,#REF!&lt;=1000000),3,IF(AND(#REF!&gt;1,#REF!&lt;=500000),4,0))))</f>
        <v>#REF!</v>
      </c>
      <c r="BB413" s="19" t="e">
        <f>IF(AND(#REF!&gt;1,#REF!&lt;=3),1,IF(AND(#REF!&gt;3,#REF!&lt;=5),2,IF(AND(#REF!&gt;5,#REF!&lt;=7),3,4)))</f>
        <v>#REF!</v>
      </c>
      <c r="BC413" s="19">
        <f t="shared" si="48"/>
        <v>4</v>
      </c>
      <c r="BD413" s="19">
        <f t="shared" si="49"/>
        <v>1</v>
      </c>
      <c r="BE413" s="19">
        <f t="shared" si="50"/>
        <v>0</v>
      </c>
      <c r="BF413" s="19" t="e">
        <f>IF(AND(#REF!&gt;100000,#REF!&lt;=300000),1,IF(AND(#REF!&gt;=50000,#REF!&lt;=100000),2,IF(AND(#REF!&gt;1,#REF!&lt;50000),3,4)))</f>
        <v>#REF!</v>
      </c>
      <c r="BG413" s="19" t="e">
        <f>IF(AND(#REF!&gt;1,#REF!&lt;=500000),3,IF(AND(#REF!&gt;500000,#REF!&lt;=100000),2,IF(AND(#REF!&gt;100000,#REF!&lt;=600000),3,0)))</f>
        <v>#REF!</v>
      </c>
      <c r="BH413" s="19">
        <f t="shared" si="51"/>
        <v>5</v>
      </c>
      <c r="BI413" s="21" t="e">
        <f aca="true" t="shared" si="53" ref="BI413:BI444">(BA413*2)+(BB413*1)+(BC413*2.5)+(BD413*1)+(BE413*1)+(BF413*1)+(BH413*1)</f>
        <v>#REF!</v>
      </c>
      <c r="BJ413" s="2"/>
    </row>
    <row r="414" spans="1:62" ht="18" customHeight="1">
      <c r="A414" s="49">
        <v>406</v>
      </c>
      <c r="B414" s="50" t="s">
        <v>4</v>
      </c>
      <c r="C414" s="51">
        <v>105511479704</v>
      </c>
      <c r="D414" s="52" t="s">
        <v>197</v>
      </c>
      <c r="E414" s="50" t="s">
        <v>5</v>
      </c>
      <c r="F414" s="50" t="s">
        <v>1198</v>
      </c>
      <c r="G414" s="52" t="s">
        <v>811</v>
      </c>
      <c r="H414" s="60">
        <v>2.949305</v>
      </c>
      <c r="I414" s="41">
        <v>421</v>
      </c>
      <c r="J414" s="18">
        <v>144</v>
      </c>
      <c r="K414" s="18" t="s">
        <v>171</v>
      </c>
      <c r="L414" s="18" t="s">
        <v>1018</v>
      </c>
      <c r="M414" s="18">
        <v>18</v>
      </c>
      <c r="N414" s="18" t="s">
        <v>6</v>
      </c>
      <c r="O414" s="18" t="s">
        <v>174</v>
      </c>
      <c r="P414" s="18" t="s">
        <v>7</v>
      </c>
      <c r="Q414" s="18">
        <v>22</v>
      </c>
      <c r="R414" s="18" t="s">
        <v>850</v>
      </c>
      <c r="S414" s="18" t="s">
        <v>176</v>
      </c>
      <c r="T414" s="18" t="s">
        <v>631</v>
      </c>
      <c r="U414" s="18">
        <v>21</v>
      </c>
      <c r="V414" s="18" t="s">
        <v>1035</v>
      </c>
      <c r="W414" s="18" t="s">
        <v>178</v>
      </c>
      <c r="X414" s="18" t="s">
        <v>907</v>
      </c>
      <c r="Y414" s="18">
        <v>21</v>
      </c>
      <c r="Z414" s="18" t="s">
        <v>237</v>
      </c>
      <c r="AA414" s="18" t="s">
        <v>930</v>
      </c>
      <c r="AB414" s="18">
        <v>18</v>
      </c>
      <c r="AC414" s="18">
        <v>6</v>
      </c>
      <c r="AD414" s="18">
        <v>3</v>
      </c>
      <c r="AE414" s="18" t="s">
        <v>181</v>
      </c>
      <c r="AF414" s="18" t="s">
        <v>900</v>
      </c>
      <c r="AG414" s="18">
        <v>22</v>
      </c>
      <c r="AH414" s="18" t="s">
        <v>180</v>
      </c>
      <c r="AI414" s="18" t="s">
        <v>182</v>
      </c>
      <c r="AJ414" s="18" t="s">
        <v>266</v>
      </c>
      <c r="AK414" s="18">
        <v>20</v>
      </c>
      <c r="AL414" s="18" t="s">
        <v>141</v>
      </c>
      <c r="AM414" s="18" t="s">
        <v>183</v>
      </c>
      <c r="AN414" s="18" t="s">
        <v>554</v>
      </c>
      <c r="AO414" s="18">
        <v>14</v>
      </c>
      <c r="AP414" s="18" t="s">
        <v>89</v>
      </c>
      <c r="AQ414" s="18"/>
      <c r="AR414" s="18"/>
      <c r="AS414" s="18">
        <v>0</v>
      </c>
      <c r="AT414" s="19">
        <f aca="true" t="shared" si="54" ref="AT414:AT420">AR414+AS414</f>
        <v>0</v>
      </c>
      <c r="AU414" s="18" t="s">
        <v>408</v>
      </c>
      <c r="AV414" s="18">
        <v>5</v>
      </c>
      <c r="AW414" s="18" t="s">
        <v>944</v>
      </c>
      <c r="AX414" s="18" t="s">
        <v>878</v>
      </c>
      <c r="AY414" s="20">
        <v>31869</v>
      </c>
      <c r="AZ414" s="19">
        <v>22</v>
      </c>
      <c r="BA414" s="19" t="e">
        <f>IF(AND(#REF!&gt;2000000,#REF!&lt;=6000000),1,IF(AND(#REF!&gt;1000000,#REF!&lt;=2000000),2,IF(AND(#REF!&gt;500000,#REF!&lt;=1000000),3,IF(AND(#REF!&gt;1,#REF!&lt;=500000),4,0))))</f>
        <v>#REF!</v>
      </c>
      <c r="BB414" s="19" t="e">
        <f>IF(AND(#REF!&gt;1,#REF!&lt;=3),1,IF(AND(#REF!&gt;3,#REF!&lt;=5),2,IF(AND(#REF!&gt;5,#REF!&lt;=7),3,4)))</f>
        <v>#REF!</v>
      </c>
      <c r="BC414" s="19">
        <f aca="true" t="shared" si="55" ref="BC414:BC420">IF(AND(H414&gt;2,H414&lt;=2.25),1,IF(AND(H414&gt;2.25,H414&lt;=2.75),2,IF(AND(H414&gt;2.75,H414&lt;=3.25),3,IF(AND(H414&gt;3.25,H414&lt;=4),4,0))))</f>
        <v>3</v>
      </c>
      <c r="BD414" s="19">
        <f aca="true" t="shared" si="56" ref="BD414:BD420">IF(AND(AT414&gt;=1,AT414&lt;=5),1,IF(AND(AT414&gt;5,AT414&lt;=10),2,IF(AND(AT414&gt;10,AT414&lt;=15),3,IF(AND(AT414&gt;15,AT414&lt;=20),4,0))))</f>
        <v>0</v>
      </c>
      <c r="BE414" s="19">
        <f aca="true" t="shared" si="57" ref="BE414:BE420">IF(AND(C414&gt;0,C414&lt;1),1,IF(AND(C414&gt;1,C414&lt;=2),2,IF(AND(C414&gt;2,C414&lt;=3),3,0)))</f>
        <v>0</v>
      </c>
      <c r="BF414" s="19" t="e">
        <f>IF(AND(#REF!&gt;100000,#REF!&lt;=300000),1,IF(AND(#REF!&gt;=50000,#REF!&lt;=100000),2,IF(AND(#REF!&gt;1,#REF!&lt;50000),3,4)))</f>
        <v>#REF!</v>
      </c>
      <c r="BG414" s="19" t="e">
        <f>IF(AND(#REF!&gt;1,#REF!&lt;=500000),3,IF(AND(#REF!&gt;500000,#REF!&lt;=100000),2,IF(AND(#REF!&gt;100000,#REF!&lt;=600000),3,0)))</f>
        <v>#REF!</v>
      </c>
      <c r="BH414" s="19">
        <f aca="true" t="shared" si="58" ref="BH414:BH420">IF(AND(AV414&gt;0,AV414&lt;=2),2,IF(AND(AV414&gt;2,AV414&lt;=5),5,0))</f>
        <v>5</v>
      </c>
      <c r="BI414" s="21" t="e">
        <f aca="true" t="shared" si="59" ref="BI414:BI420">(BA414*2)+(BB414*1)+(BC414*2.5)+(BD414*1)+(BE414*1)+(BF414*1)+(BH414*1)</f>
        <v>#REF!</v>
      </c>
      <c r="BJ414" s="2" t="str">
        <f>MID(C414,1,1)</f>
        <v>1</v>
      </c>
    </row>
    <row r="415" spans="1:62" ht="18" customHeight="1">
      <c r="A415" s="49">
        <v>407</v>
      </c>
      <c r="B415" s="50" t="s">
        <v>1200</v>
      </c>
      <c r="C415" s="51">
        <v>107511409808</v>
      </c>
      <c r="D415" s="52" t="s">
        <v>197</v>
      </c>
      <c r="E415" s="50" t="s">
        <v>5</v>
      </c>
      <c r="F415" s="50" t="s">
        <v>1198</v>
      </c>
      <c r="G415" s="52" t="s">
        <v>809</v>
      </c>
      <c r="H415" s="60">
        <v>2.8</v>
      </c>
      <c r="I415" s="41">
        <v>416</v>
      </c>
      <c r="J415" s="18">
        <v>149</v>
      </c>
      <c r="K415" s="18" t="s">
        <v>920</v>
      </c>
      <c r="L415" s="18" t="s">
        <v>634</v>
      </c>
      <c r="M415" s="18">
        <v>20</v>
      </c>
      <c r="N415" s="18" t="s">
        <v>173</v>
      </c>
      <c r="O415" s="18" t="s">
        <v>921</v>
      </c>
      <c r="P415" s="18" t="s">
        <v>172</v>
      </c>
      <c r="Q415" s="18">
        <v>22</v>
      </c>
      <c r="R415" s="18" t="s">
        <v>175</v>
      </c>
      <c r="S415" s="18" t="s">
        <v>171</v>
      </c>
      <c r="T415" s="18" t="s">
        <v>25</v>
      </c>
      <c r="U415" s="18">
        <v>17</v>
      </c>
      <c r="V415" s="18" t="s">
        <v>1035</v>
      </c>
      <c r="W415" s="18" t="s">
        <v>174</v>
      </c>
      <c r="X415" s="18" t="s">
        <v>551</v>
      </c>
      <c r="Y415" s="18">
        <v>17</v>
      </c>
      <c r="Z415" s="18" t="s">
        <v>856</v>
      </c>
      <c r="AA415" s="18" t="s">
        <v>176</v>
      </c>
      <c r="AB415" s="18" t="s">
        <v>531</v>
      </c>
      <c r="AC415" s="18">
        <v>20</v>
      </c>
      <c r="AD415" s="18" t="s">
        <v>220</v>
      </c>
      <c r="AE415" s="18" t="s">
        <v>178</v>
      </c>
      <c r="AF415" s="18" t="s">
        <v>979</v>
      </c>
      <c r="AG415" s="18">
        <v>19</v>
      </c>
      <c r="AH415" s="18" t="s">
        <v>558</v>
      </c>
      <c r="AI415" s="18" t="s">
        <v>181</v>
      </c>
      <c r="AJ415" s="18" t="s">
        <v>26</v>
      </c>
      <c r="AK415" s="18">
        <v>12</v>
      </c>
      <c r="AL415" s="18" t="s">
        <v>1075</v>
      </c>
      <c r="AM415" s="18" t="s">
        <v>182</v>
      </c>
      <c r="AN415" s="18" t="s">
        <v>366</v>
      </c>
      <c r="AO415" s="18">
        <v>11</v>
      </c>
      <c r="AP415" s="18" t="s">
        <v>846</v>
      </c>
      <c r="AQ415" s="18"/>
      <c r="AR415" s="18"/>
      <c r="AS415" s="18">
        <v>3</v>
      </c>
      <c r="AT415" s="19">
        <f t="shared" si="54"/>
        <v>3</v>
      </c>
      <c r="AU415" s="18" t="s">
        <v>864</v>
      </c>
      <c r="AV415" s="18">
        <v>5</v>
      </c>
      <c r="AW415" s="18" t="s">
        <v>944</v>
      </c>
      <c r="AX415" s="18"/>
      <c r="AY415" s="20"/>
      <c r="AZ415" s="19"/>
      <c r="BA415" s="19" t="e">
        <f>IF(AND(#REF!&gt;2000000,#REF!&lt;=6000000),1,IF(AND(#REF!&gt;1000000,#REF!&lt;=2000000),2,IF(AND(#REF!&gt;500000,#REF!&lt;=1000000),3,IF(AND(#REF!&gt;1,#REF!&lt;=500000),4,0))))</f>
        <v>#REF!</v>
      </c>
      <c r="BB415" s="19" t="e">
        <f>IF(AND(#REF!&gt;1,#REF!&lt;=3),1,IF(AND(#REF!&gt;3,#REF!&lt;=5),2,IF(AND(#REF!&gt;5,#REF!&lt;=7),3,4)))</f>
        <v>#REF!</v>
      </c>
      <c r="BC415" s="19">
        <f t="shared" si="55"/>
        <v>3</v>
      </c>
      <c r="BD415" s="19">
        <f t="shared" si="56"/>
        <v>1</v>
      </c>
      <c r="BE415" s="19">
        <f t="shared" si="57"/>
        <v>0</v>
      </c>
      <c r="BF415" s="19" t="e">
        <f>IF(AND(#REF!&gt;100000,#REF!&lt;=300000),1,IF(AND(#REF!&gt;=50000,#REF!&lt;=100000),2,IF(AND(#REF!&gt;1,#REF!&lt;50000),3,4)))</f>
        <v>#REF!</v>
      </c>
      <c r="BG415" s="19" t="e">
        <f>IF(AND(#REF!&gt;1,#REF!&lt;=500000),3,IF(AND(#REF!&gt;500000,#REF!&lt;=100000),2,IF(AND(#REF!&gt;100000,#REF!&lt;=600000),3,0)))</f>
        <v>#REF!</v>
      </c>
      <c r="BH415" s="19">
        <f t="shared" si="58"/>
        <v>5</v>
      </c>
      <c r="BI415" s="21" t="e">
        <f t="shared" si="59"/>
        <v>#REF!</v>
      </c>
      <c r="BJ415" s="2" t="str">
        <f>MID(C415,1,1)</f>
        <v>1</v>
      </c>
    </row>
    <row r="416" spans="1:62" ht="18" customHeight="1">
      <c r="A416" s="49">
        <v>408</v>
      </c>
      <c r="B416" s="50" t="s">
        <v>783</v>
      </c>
      <c r="C416" s="51">
        <v>107511404751</v>
      </c>
      <c r="D416" s="52" t="s">
        <v>197</v>
      </c>
      <c r="E416" s="50" t="s">
        <v>5</v>
      </c>
      <c r="F416" s="50" t="s">
        <v>1198</v>
      </c>
      <c r="G416" s="52" t="s">
        <v>809</v>
      </c>
      <c r="H416" s="60">
        <v>2.765573</v>
      </c>
      <c r="I416" s="41">
        <v>167</v>
      </c>
      <c r="J416" s="18">
        <v>61</v>
      </c>
      <c r="K416" s="18" t="s">
        <v>181</v>
      </c>
      <c r="L416" s="18" t="s">
        <v>613</v>
      </c>
      <c r="M416" s="18">
        <v>20</v>
      </c>
      <c r="N416" s="18" t="s">
        <v>141</v>
      </c>
      <c r="O416" s="18" t="s">
        <v>182</v>
      </c>
      <c r="P416" s="18" t="s">
        <v>94</v>
      </c>
      <c r="Q416" s="18">
        <v>22</v>
      </c>
      <c r="R416" s="18" t="s">
        <v>175</v>
      </c>
      <c r="S416" s="18" t="s">
        <v>183</v>
      </c>
      <c r="T416" s="18" t="s">
        <v>784</v>
      </c>
      <c r="U416" s="18">
        <v>19</v>
      </c>
      <c r="V416" s="18" t="s">
        <v>926</v>
      </c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>
        <v>2</v>
      </c>
      <c r="AT416" s="19">
        <f t="shared" si="54"/>
        <v>2</v>
      </c>
      <c r="AU416" s="18" t="s">
        <v>1051</v>
      </c>
      <c r="AV416" s="18">
        <v>2</v>
      </c>
      <c r="AW416" s="18" t="s">
        <v>944</v>
      </c>
      <c r="AX416" s="18" t="s">
        <v>222</v>
      </c>
      <c r="AY416" s="20">
        <v>32618</v>
      </c>
      <c r="AZ416" s="19">
        <v>20</v>
      </c>
      <c r="BA416" s="19" t="e">
        <f>IF(AND(#REF!&gt;2000000,#REF!&lt;=6000000),1,IF(AND(#REF!&gt;1000000,#REF!&lt;=2000000),2,IF(AND(#REF!&gt;500000,#REF!&lt;=1000000),3,IF(AND(#REF!&gt;1,#REF!&lt;=500000),4,0))))</f>
        <v>#REF!</v>
      </c>
      <c r="BB416" s="19" t="e">
        <f>IF(AND(#REF!&gt;1,#REF!&lt;=3),1,IF(AND(#REF!&gt;3,#REF!&lt;=5),2,IF(AND(#REF!&gt;5,#REF!&lt;=7),3,4)))</f>
        <v>#REF!</v>
      </c>
      <c r="BC416" s="19">
        <f t="shared" si="55"/>
        <v>3</v>
      </c>
      <c r="BD416" s="19">
        <f t="shared" si="56"/>
        <v>1</v>
      </c>
      <c r="BE416" s="19">
        <f t="shared" si="57"/>
        <v>0</v>
      </c>
      <c r="BF416" s="19" t="e">
        <f>IF(AND(#REF!&gt;100000,#REF!&lt;=300000),1,IF(AND(#REF!&gt;=50000,#REF!&lt;=100000),2,IF(AND(#REF!&gt;1,#REF!&lt;50000),3,4)))</f>
        <v>#REF!</v>
      </c>
      <c r="BG416" s="19" t="e">
        <f>IF(AND(#REF!&gt;1,#REF!&lt;=500000),3,IF(AND(#REF!&gt;500000,#REF!&lt;=100000),2,IF(AND(#REF!&gt;100000,#REF!&lt;=600000),3,0)))</f>
        <v>#REF!</v>
      </c>
      <c r="BH416" s="19">
        <f t="shared" si="58"/>
        <v>2</v>
      </c>
      <c r="BI416" s="21" t="e">
        <f t="shared" si="59"/>
        <v>#REF!</v>
      </c>
      <c r="BJ416" s="2"/>
    </row>
    <row r="417" spans="1:62" ht="18" customHeight="1">
      <c r="A417" s="49">
        <v>409</v>
      </c>
      <c r="B417" s="50" t="s">
        <v>11</v>
      </c>
      <c r="C417" s="51">
        <v>105511481266</v>
      </c>
      <c r="D417" s="52" t="s">
        <v>197</v>
      </c>
      <c r="E417" s="50" t="s">
        <v>5</v>
      </c>
      <c r="F417" s="50" t="s">
        <v>1198</v>
      </c>
      <c r="G417" s="52" t="s">
        <v>811</v>
      </c>
      <c r="H417" s="60">
        <v>2.847972</v>
      </c>
      <c r="I417" s="41">
        <v>419</v>
      </c>
      <c r="J417" s="18">
        <v>148</v>
      </c>
      <c r="K417" s="18" t="s">
        <v>171</v>
      </c>
      <c r="L417" s="18" t="s">
        <v>12</v>
      </c>
      <c r="M417" s="18">
        <v>18</v>
      </c>
      <c r="N417" s="18" t="s">
        <v>289</v>
      </c>
      <c r="O417" s="18" t="s">
        <v>174</v>
      </c>
      <c r="P417" s="18" t="s">
        <v>13</v>
      </c>
      <c r="Q417" s="18">
        <v>22</v>
      </c>
      <c r="R417" s="18" t="s">
        <v>14</v>
      </c>
      <c r="S417" s="18" t="s">
        <v>154</v>
      </c>
      <c r="T417" s="18">
        <v>14</v>
      </c>
      <c r="U417" s="18">
        <v>6</v>
      </c>
      <c r="V417" s="18" t="s">
        <v>15</v>
      </c>
      <c r="W417" s="18" t="s">
        <v>176</v>
      </c>
      <c r="X417" s="18">
        <v>64</v>
      </c>
      <c r="Y417" s="18">
        <v>21</v>
      </c>
      <c r="Z417" s="18" t="s">
        <v>173</v>
      </c>
      <c r="AA417" s="18" t="s">
        <v>178</v>
      </c>
      <c r="AB417" s="18" t="s">
        <v>544</v>
      </c>
      <c r="AC417" s="18">
        <v>22</v>
      </c>
      <c r="AD417" s="18" t="s">
        <v>926</v>
      </c>
      <c r="AE417" s="18" t="s">
        <v>930</v>
      </c>
      <c r="AF417" s="18" t="s">
        <v>16</v>
      </c>
      <c r="AG417" s="18">
        <v>5</v>
      </c>
      <c r="AH417" s="18" t="s">
        <v>17</v>
      </c>
      <c r="AI417" s="18" t="s">
        <v>181</v>
      </c>
      <c r="AJ417" s="18" t="s">
        <v>198</v>
      </c>
      <c r="AK417" s="18">
        <v>22</v>
      </c>
      <c r="AL417" s="18" t="s">
        <v>180</v>
      </c>
      <c r="AM417" s="18" t="s">
        <v>182</v>
      </c>
      <c r="AN417" s="18" t="s">
        <v>973</v>
      </c>
      <c r="AO417" s="18">
        <v>21</v>
      </c>
      <c r="AP417" s="18" t="s">
        <v>838</v>
      </c>
      <c r="AQ417" s="18"/>
      <c r="AR417" s="18"/>
      <c r="AS417" s="18">
        <v>1</v>
      </c>
      <c r="AT417" s="19">
        <f t="shared" si="54"/>
        <v>1</v>
      </c>
      <c r="AU417" s="18" t="s">
        <v>185</v>
      </c>
      <c r="AV417" s="18">
        <v>5</v>
      </c>
      <c r="AW417" s="18" t="s">
        <v>944</v>
      </c>
      <c r="AX417" s="18" t="s">
        <v>835</v>
      </c>
      <c r="AY417" s="20">
        <v>31495</v>
      </c>
      <c r="AZ417" s="19">
        <v>23</v>
      </c>
      <c r="BA417" s="19" t="e">
        <f>IF(AND(#REF!&gt;2000000,#REF!&lt;=6000000),1,IF(AND(#REF!&gt;1000000,#REF!&lt;=2000000),2,IF(AND(#REF!&gt;500000,#REF!&lt;=1000000),3,IF(AND(#REF!&gt;1,#REF!&lt;=500000),4,0))))</f>
        <v>#REF!</v>
      </c>
      <c r="BB417" s="19" t="e">
        <f>IF(AND(#REF!&gt;1,#REF!&lt;=3),1,IF(AND(#REF!&gt;3,#REF!&lt;=5),2,IF(AND(#REF!&gt;5,#REF!&lt;=7),3,4)))</f>
        <v>#REF!</v>
      </c>
      <c r="BC417" s="19">
        <f t="shared" si="55"/>
        <v>3</v>
      </c>
      <c r="BD417" s="19">
        <f t="shared" si="56"/>
        <v>1</v>
      </c>
      <c r="BE417" s="19">
        <f t="shared" si="57"/>
        <v>0</v>
      </c>
      <c r="BF417" s="19" t="e">
        <f>IF(AND(#REF!&gt;100000,#REF!&lt;=300000),1,IF(AND(#REF!&gt;=50000,#REF!&lt;=100000),2,IF(AND(#REF!&gt;1,#REF!&lt;50000),3,4)))</f>
        <v>#REF!</v>
      </c>
      <c r="BG417" s="19" t="e">
        <f>IF(AND(#REF!&gt;1,#REF!&lt;=500000),3,IF(AND(#REF!&gt;500000,#REF!&lt;=100000),2,IF(AND(#REF!&gt;100000,#REF!&lt;=600000),3,0)))</f>
        <v>#REF!</v>
      </c>
      <c r="BH417" s="19">
        <f t="shared" si="58"/>
        <v>5</v>
      </c>
      <c r="BI417" s="21" t="e">
        <f t="shared" si="59"/>
        <v>#REF!</v>
      </c>
      <c r="BJ417" s="2" t="str">
        <f aca="true" t="shared" si="60" ref="BJ417:BJ425">MID(C417,1,1)</f>
        <v>1</v>
      </c>
    </row>
    <row r="418" spans="1:62" ht="18" customHeight="1">
      <c r="A418" s="49">
        <v>410</v>
      </c>
      <c r="B418" s="50" t="s">
        <v>18</v>
      </c>
      <c r="C418" s="51">
        <v>105511479695</v>
      </c>
      <c r="D418" s="52" t="s">
        <v>197</v>
      </c>
      <c r="E418" s="50" t="s">
        <v>5</v>
      </c>
      <c r="F418" s="50" t="s">
        <v>1198</v>
      </c>
      <c r="G418" s="52" t="s">
        <v>811</v>
      </c>
      <c r="H418" s="60">
        <v>2.771812</v>
      </c>
      <c r="I418" s="41">
        <v>410</v>
      </c>
      <c r="J418" s="18">
        <v>149</v>
      </c>
      <c r="K418" s="18" t="s">
        <v>171</v>
      </c>
      <c r="L418" s="18">
        <v>51</v>
      </c>
      <c r="M418" s="18">
        <v>18</v>
      </c>
      <c r="N418" s="18" t="s">
        <v>289</v>
      </c>
      <c r="O418" s="18" t="s">
        <v>174</v>
      </c>
      <c r="P418" s="18" t="s">
        <v>19</v>
      </c>
      <c r="Q418" s="18">
        <v>22</v>
      </c>
      <c r="R418" s="18" t="s">
        <v>9</v>
      </c>
      <c r="S418" s="18" t="s">
        <v>154</v>
      </c>
      <c r="T418" s="18" t="s">
        <v>534</v>
      </c>
      <c r="U418" s="18">
        <v>6</v>
      </c>
      <c r="V418" s="18" t="s">
        <v>89</v>
      </c>
      <c r="W418" s="18" t="s">
        <v>176</v>
      </c>
      <c r="X418" s="18" t="s">
        <v>284</v>
      </c>
      <c r="Y418" s="18">
        <v>21</v>
      </c>
      <c r="Z418" s="18" t="s">
        <v>937</v>
      </c>
      <c r="AA418" s="18" t="s">
        <v>178</v>
      </c>
      <c r="AB418" s="18" t="s">
        <v>531</v>
      </c>
      <c r="AC418" s="18">
        <v>22</v>
      </c>
      <c r="AD418" s="18" t="s">
        <v>926</v>
      </c>
      <c r="AE418" s="18" t="s">
        <v>930</v>
      </c>
      <c r="AF418" s="18">
        <v>17</v>
      </c>
      <c r="AG418" s="18">
        <v>7</v>
      </c>
      <c r="AH418" s="18" t="s">
        <v>395</v>
      </c>
      <c r="AI418" s="18" t="s">
        <v>181</v>
      </c>
      <c r="AJ418" s="18">
        <v>72</v>
      </c>
      <c r="AK418" s="18">
        <v>22</v>
      </c>
      <c r="AL418" s="18" t="s">
        <v>253</v>
      </c>
      <c r="AM418" s="18" t="s">
        <v>182</v>
      </c>
      <c r="AN418" s="18" t="s">
        <v>547</v>
      </c>
      <c r="AO418" s="18">
        <v>21</v>
      </c>
      <c r="AP418" s="18" t="s">
        <v>937</v>
      </c>
      <c r="AQ418" s="18"/>
      <c r="AR418" s="18"/>
      <c r="AS418" s="18">
        <v>0</v>
      </c>
      <c r="AT418" s="19">
        <f t="shared" si="54"/>
        <v>0</v>
      </c>
      <c r="AU418" s="18" t="s">
        <v>408</v>
      </c>
      <c r="AV418" s="18">
        <v>5</v>
      </c>
      <c r="AW418" s="18" t="s">
        <v>944</v>
      </c>
      <c r="AX418" s="18" t="s">
        <v>835</v>
      </c>
      <c r="AY418" s="20">
        <v>31633</v>
      </c>
      <c r="AZ418" s="19">
        <v>23</v>
      </c>
      <c r="BA418" s="19" t="e">
        <f>IF(AND(#REF!&gt;2000000,#REF!&lt;=6000000),1,IF(AND(#REF!&gt;1000000,#REF!&lt;=2000000),2,IF(AND(#REF!&gt;500000,#REF!&lt;=1000000),3,IF(AND(#REF!&gt;1,#REF!&lt;=500000),4,0))))</f>
        <v>#REF!</v>
      </c>
      <c r="BB418" s="19" t="e">
        <f>IF(AND(#REF!&gt;1,#REF!&lt;=3),1,IF(AND(#REF!&gt;3,#REF!&lt;=5),2,IF(AND(#REF!&gt;5,#REF!&lt;=7),3,4)))</f>
        <v>#REF!</v>
      </c>
      <c r="BC418" s="19">
        <f t="shared" si="55"/>
        <v>3</v>
      </c>
      <c r="BD418" s="19">
        <f t="shared" si="56"/>
        <v>0</v>
      </c>
      <c r="BE418" s="19">
        <f t="shared" si="57"/>
        <v>0</v>
      </c>
      <c r="BF418" s="19" t="e">
        <f>IF(AND(#REF!&gt;100000,#REF!&lt;=300000),1,IF(AND(#REF!&gt;=50000,#REF!&lt;=100000),2,IF(AND(#REF!&gt;1,#REF!&lt;50000),3,4)))</f>
        <v>#REF!</v>
      </c>
      <c r="BG418" s="19" t="e">
        <f>IF(AND(#REF!&gt;1,#REF!&lt;=500000),3,IF(AND(#REF!&gt;500000,#REF!&lt;=100000),2,IF(AND(#REF!&gt;100000,#REF!&lt;=600000),3,0)))</f>
        <v>#REF!</v>
      </c>
      <c r="BH418" s="19">
        <f t="shared" si="58"/>
        <v>5</v>
      </c>
      <c r="BI418" s="21" t="e">
        <f t="shared" si="59"/>
        <v>#REF!</v>
      </c>
      <c r="BJ418" s="2" t="str">
        <f t="shared" si="60"/>
        <v>1</v>
      </c>
    </row>
    <row r="419" spans="1:62" ht="18" customHeight="1">
      <c r="A419" s="49">
        <v>411</v>
      </c>
      <c r="B419" s="50" t="s">
        <v>20</v>
      </c>
      <c r="C419" s="51">
        <v>106511404729</v>
      </c>
      <c r="D419" s="52" t="s">
        <v>197</v>
      </c>
      <c r="E419" s="50" t="s">
        <v>5</v>
      </c>
      <c r="F419" s="50" t="s">
        <v>1198</v>
      </c>
      <c r="G419" s="52" t="s">
        <v>810</v>
      </c>
      <c r="H419" s="60">
        <v>2.945045</v>
      </c>
      <c r="I419" s="41">
        <v>323</v>
      </c>
      <c r="J419" s="18">
        <v>111</v>
      </c>
      <c r="K419" s="18" t="s">
        <v>176</v>
      </c>
      <c r="L419" s="18" t="s">
        <v>1040</v>
      </c>
      <c r="M419" s="18">
        <v>18</v>
      </c>
      <c r="N419" s="18" t="s">
        <v>200</v>
      </c>
      <c r="O419" s="18" t="s">
        <v>178</v>
      </c>
      <c r="P419" s="18" t="s">
        <v>7</v>
      </c>
      <c r="Q419" s="18">
        <v>22</v>
      </c>
      <c r="R419" s="18" t="s">
        <v>850</v>
      </c>
      <c r="S419" s="18" t="s">
        <v>181</v>
      </c>
      <c r="T419" s="18" t="s">
        <v>911</v>
      </c>
      <c r="U419" s="18">
        <v>21</v>
      </c>
      <c r="V419" s="18" t="s">
        <v>210</v>
      </c>
      <c r="W419" s="18" t="s">
        <v>182</v>
      </c>
      <c r="X419" s="18" t="s">
        <v>542</v>
      </c>
      <c r="Y419" s="18">
        <v>22</v>
      </c>
      <c r="Z419" s="18" t="s">
        <v>837</v>
      </c>
      <c r="AA419" s="18" t="s">
        <v>214</v>
      </c>
      <c r="AB419" s="18" t="s">
        <v>21</v>
      </c>
      <c r="AC419" s="18">
        <v>6</v>
      </c>
      <c r="AD419" s="18" t="s">
        <v>89</v>
      </c>
      <c r="AE419" s="18" t="s">
        <v>183</v>
      </c>
      <c r="AF419" s="18" t="s">
        <v>199</v>
      </c>
      <c r="AG419" s="18">
        <v>22</v>
      </c>
      <c r="AH419" s="18" t="s">
        <v>842</v>
      </c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>
        <v>4</v>
      </c>
      <c r="AT419" s="19">
        <f t="shared" si="54"/>
        <v>4</v>
      </c>
      <c r="AU419" s="18" t="s">
        <v>408</v>
      </c>
      <c r="AV419" s="18">
        <v>5</v>
      </c>
      <c r="AW419" s="18" t="s">
        <v>944</v>
      </c>
      <c r="AX419" s="18" t="s">
        <v>205</v>
      </c>
      <c r="AY419" s="20">
        <v>32033</v>
      </c>
      <c r="AZ419" s="19">
        <v>22</v>
      </c>
      <c r="BA419" s="19" t="e">
        <f>IF(AND(#REF!&gt;2000000,#REF!&lt;=6000000),1,IF(AND(#REF!&gt;1000000,#REF!&lt;=2000000),2,IF(AND(#REF!&gt;500000,#REF!&lt;=1000000),3,IF(AND(#REF!&gt;1,#REF!&lt;=500000),4,0))))</f>
        <v>#REF!</v>
      </c>
      <c r="BB419" s="19" t="e">
        <f>IF(AND(#REF!&gt;1,#REF!&lt;=3),1,IF(AND(#REF!&gt;3,#REF!&lt;=5),2,IF(AND(#REF!&gt;5,#REF!&lt;=7),3,4)))</f>
        <v>#REF!</v>
      </c>
      <c r="BC419" s="19">
        <f t="shared" si="55"/>
        <v>3</v>
      </c>
      <c r="BD419" s="19">
        <f t="shared" si="56"/>
        <v>1</v>
      </c>
      <c r="BE419" s="19">
        <f t="shared" si="57"/>
        <v>0</v>
      </c>
      <c r="BF419" s="19" t="e">
        <f>IF(AND(#REF!&gt;100000,#REF!&lt;=300000),1,IF(AND(#REF!&gt;=50000,#REF!&lt;=100000),2,IF(AND(#REF!&gt;1,#REF!&lt;50000),3,4)))</f>
        <v>#REF!</v>
      </c>
      <c r="BG419" s="19" t="e">
        <f>IF(AND(#REF!&gt;1,#REF!&lt;=500000),3,IF(AND(#REF!&gt;500000,#REF!&lt;=100000),2,IF(AND(#REF!&gt;100000,#REF!&lt;=600000),3,0)))</f>
        <v>#REF!</v>
      </c>
      <c r="BH419" s="19">
        <f t="shared" si="58"/>
        <v>5</v>
      </c>
      <c r="BI419" s="21" t="e">
        <f t="shared" si="59"/>
        <v>#REF!</v>
      </c>
      <c r="BJ419" s="2" t="str">
        <f t="shared" si="60"/>
        <v>1</v>
      </c>
    </row>
    <row r="420" spans="1:62" ht="18" customHeight="1">
      <c r="A420" s="49">
        <v>412</v>
      </c>
      <c r="B420" s="50" t="s">
        <v>22</v>
      </c>
      <c r="C420" s="51">
        <v>105511479698</v>
      </c>
      <c r="D420" s="52" t="s">
        <v>197</v>
      </c>
      <c r="E420" s="50" t="s">
        <v>5</v>
      </c>
      <c r="F420" s="50" t="s">
        <v>1198</v>
      </c>
      <c r="G420" s="52" t="s">
        <v>811</v>
      </c>
      <c r="H420" s="60">
        <v>2.820833</v>
      </c>
      <c r="I420" s="41">
        <v>404</v>
      </c>
      <c r="J420" s="18">
        <v>144</v>
      </c>
      <c r="K420" s="18" t="s">
        <v>171</v>
      </c>
      <c r="L420" s="18" t="s">
        <v>632</v>
      </c>
      <c r="M420" s="18">
        <v>18</v>
      </c>
      <c r="N420" s="18" t="s">
        <v>1080</v>
      </c>
      <c r="O420" s="18" t="s">
        <v>174</v>
      </c>
      <c r="P420" s="18" t="s">
        <v>23</v>
      </c>
      <c r="Q420" s="18">
        <v>22</v>
      </c>
      <c r="R420" s="18" t="s">
        <v>850</v>
      </c>
      <c r="S420" s="18" t="s">
        <v>176</v>
      </c>
      <c r="T420" s="18" t="s">
        <v>19</v>
      </c>
      <c r="U420" s="18">
        <v>21</v>
      </c>
      <c r="V420" s="18" t="s">
        <v>15</v>
      </c>
      <c r="W420" s="18" t="s">
        <v>178</v>
      </c>
      <c r="X420" s="18">
        <v>57</v>
      </c>
      <c r="Y420" s="18">
        <v>21</v>
      </c>
      <c r="Z420" s="18" t="s">
        <v>937</v>
      </c>
      <c r="AA420" s="18" t="s">
        <v>930</v>
      </c>
      <c r="AB420" s="18">
        <v>16</v>
      </c>
      <c r="AC420" s="18">
        <v>6</v>
      </c>
      <c r="AD420" s="18" t="s">
        <v>994</v>
      </c>
      <c r="AE420" s="18" t="s">
        <v>181</v>
      </c>
      <c r="AF420" s="18" t="s">
        <v>969</v>
      </c>
      <c r="AG420" s="18">
        <v>22</v>
      </c>
      <c r="AH420" s="18" t="s">
        <v>842</v>
      </c>
      <c r="AI420" s="18" t="s">
        <v>182</v>
      </c>
      <c r="AJ420" s="18" t="s">
        <v>540</v>
      </c>
      <c r="AK420" s="18">
        <v>22</v>
      </c>
      <c r="AL420" s="18" t="s">
        <v>846</v>
      </c>
      <c r="AM420" s="18" t="s">
        <v>214</v>
      </c>
      <c r="AN420" s="18">
        <v>16</v>
      </c>
      <c r="AO420" s="18">
        <v>4</v>
      </c>
      <c r="AP420" s="18">
        <v>4</v>
      </c>
      <c r="AQ420" s="18"/>
      <c r="AR420" s="18"/>
      <c r="AS420" s="18">
        <v>2</v>
      </c>
      <c r="AT420" s="19">
        <f t="shared" si="54"/>
        <v>2</v>
      </c>
      <c r="AU420" s="18" t="s">
        <v>1051</v>
      </c>
      <c r="AV420" s="18">
        <v>2</v>
      </c>
      <c r="AW420" s="18" t="s">
        <v>944</v>
      </c>
      <c r="AX420" s="18" t="s">
        <v>1031</v>
      </c>
      <c r="AY420" s="20">
        <v>31921</v>
      </c>
      <c r="AZ420" s="19">
        <v>22</v>
      </c>
      <c r="BA420" s="19" t="e">
        <f>IF(AND(#REF!&gt;2000000,#REF!&lt;=6000000),1,IF(AND(#REF!&gt;1000000,#REF!&lt;=2000000),2,IF(AND(#REF!&gt;500000,#REF!&lt;=1000000),3,IF(AND(#REF!&gt;1,#REF!&lt;=500000),4,0))))</f>
        <v>#REF!</v>
      </c>
      <c r="BB420" s="19" t="e">
        <f>IF(AND(#REF!&gt;1,#REF!&lt;=3),1,IF(AND(#REF!&gt;3,#REF!&lt;=5),2,IF(AND(#REF!&gt;5,#REF!&lt;=7),3,4)))</f>
        <v>#REF!</v>
      </c>
      <c r="BC420" s="19">
        <f t="shared" si="55"/>
        <v>3</v>
      </c>
      <c r="BD420" s="19">
        <f t="shared" si="56"/>
        <v>1</v>
      </c>
      <c r="BE420" s="19">
        <f t="shared" si="57"/>
        <v>0</v>
      </c>
      <c r="BF420" s="19" t="e">
        <f>IF(AND(#REF!&gt;100000,#REF!&lt;=300000),1,IF(AND(#REF!&gt;=50000,#REF!&lt;=100000),2,IF(AND(#REF!&gt;1,#REF!&lt;50000),3,4)))</f>
        <v>#REF!</v>
      </c>
      <c r="BG420" s="19" t="e">
        <f>IF(AND(#REF!&gt;1,#REF!&lt;=500000),3,IF(AND(#REF!&gt;500000,#REF!&lt;=100000),2,IF(AND(#REF!&gt;100000,#REF!&lt;=600000),3,0)))</f>
        <v>#REF!</v>
      </c>
      <c r="BH420" s="19">
        <f t="shared" si="58"/>
        <v>2</v>
      </c>
      <c r="BI420" s="21" t="e">
        <f t="shared" si="59"/>
        <v>#REF!</v>
      </c>
      <c r="BJ420" s="2" t="str">
        <f t="shared" si="60"/>
        <v>1</v>
      </c>
    </row>
    <row r="421" spans="1:62" ht="18" customHeight="1">
      <c r="A421" s="49">
        <v>413</v>
      </c>
      <c r="B421" s="50" t="s">
        <v>27</v>
      </c>
      <c r="C421" s="51">
        <v>107513411055</v>
      </c>
      <c r="D421" s="52" t="s">
        <v>197</v>
      </c>
      <c r="E421" s="50" t="s">
        <v>5</v>
      </c>
      <c r="F421" s="50" t="s">
        <v>1199</v>
      </c>
      <c r="G421" s="52" t="s">
        <v>809</v>
      </c>
      <c r="H421" s="60">
        <v>2.941269</v>
      </c>
      <c r="I421" s="41">
        <v>184</v>
      </c>
      <c r="J421" s="18">
        <v>63</v>
      </c>
      <c r="K421" s="18" t="s">
        <v>181</v>
      </c>
      <c r="L421" s="18" t="s">
        <v>28</v>
      </c>
      <c r="M421" s="18">
        <v>20</v>
      </c>
      <c r="N421" s="18" t="s">
        <v>961</v>
      </c>
      <c r="O421" s="18" t="s">
        <v>182</v>
      </c>
      <c r="P421" s="18" t="s">
        <v>934</v>
      </c>
      <c r="Q421" s="18">
        <v>22</v>
      </c>
      <c r="R421" s="18">
        <v>3</v>
      </c>
      <c r="S421" s="18" t="s">
        <v>183</v>
      </c>
      <c r="T421" s="18" t="s">
        <v>99</v>
      </c>
      <c r="U421" s="18">
        <v>21</v>
      </c>
      <c r="V421" s="18" t="s">
        <v>210</v>
      </c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>
        <v>5</v>
      </c>
      <c r="AT421" s="19">
        <f t="shared" si="52"/>
        <v>5</v>
      </c>
      <c r="AU421" s="18" t="s">
        <v>185</v>
      </c>
      <c r="AV421" s="18">
        <v>5</v>
      </c>
      <c r="AW421" s="18" t="s">
        <v>893</v>
      </c>
      <c r="AX421" s="18" t="s">
        <v>878</v>
      </c>
      <c r="AY421" s="20">
        <v>32668</v>
      </c>
      <c r="AZ421" s="19">
        <v>20</v>
      </c>
      <c r="BA421" s="19" t="e">
        <f>IF(AND(#REF!&gt;2000000,#REF!&lt;=6000000),1,IF(AND(#REF!&gt;1000000,#REF!&lt;=2000000),2,IF(AND(#REF!&gt;500000,#REF!&lt;=1000000),3,IF(AND(#REF!&gt;1,#REF!&lt;=500000),4,0))))</f>
        <v>#REF!</v>
      </c>
      <c r="BB421" s="19" t="e">
        <f>IF(AND(#REF!&gt;1,#REF!&lt;=3),1,IF(AND(#REF!&gt;3,#REF!&lt;=5),2,IF(AND(#REF!&gt;5,#REF!&lt;=7),3,4)))</f>
        <v>#REF!</v>
      </c>
      <c r="BC421" s="19">
        <f t="shared" si="48"/>
        <v>3</v>
      </c>
      <c r="BD421" s="19">
        <f t="shared" si="49"/>
        <v>1</v>
      </c>
      <c r="BE421" s="19">
        <f t="shared" si="50"/>
        <v>0</v>
      </c>
      <c r="BF421" s="19" t="e">
        <f>IF(AND(#REF!&gt;100000,#REF!&lt;=300000),1,IF(AND(#REF!&gt;=50000,#REF!&lt;=100000),2,IF(AND(#REF!&gt;1,#REF!&lt;50000),3,4)))</f>
        <v>#REF!</v>
      </c>
      <c r="BG421" s="19" t="e">
        <f>IF(AND(#REF!&gt;1,#REF!&lt;=500000),3,IF(AND(#REF!&gt;500000,#REF!&lt;=100000),2,IF(AND(#REF!&gt;100000,#REF!&lt;=600000),3,0)))</f>
        <v>#REF!</v>
      </c>
      <c r="BH421" s="19">
        <f t="shared" si="51"/>
        <v>5</v>
      </c>
      <c r="BI421" s="21" t="e">
        <f t="shared" si="53"/>
        <v>#REF!</v>
      </c>
      <c r="BJ421" s="2" t="str">
        <f t="shared" si="60"/>
        <v>1</v>
      </c>
    </row>
    <row r="422" spans="1:62" ht="18" customHeight="1">
      <c r="A422" s="49">
        <v>414</v>
      </c>
      <c r="B422" s="50" t="s">
        <v>29</v>
      </c>
      <c r="C422" s="51">
        <v>106513405589</v>
      </c>
      <c r="D422" s="52" t="s">
        <v>197</v>
      </c>
      <c r="E422" s="50" t="s">
        <v>5</v>
      </c>
      <c r="F422" s="50" t="s">
        <v>1199</v>
      </c>
      <c r="G422" s="52" t="s">
        <v>810</v>
      </c>
      <c r="H422" s="60">
        <v>2.972815</v>
      </c>
      <c r="I422" s="41">
        <v>305</v>
      </c>
      <c r="J422" s="18">
        <v>103</v>
      </c>
      <c r="K422" s="18" t="s">
        <v>176</v>
      </c>
      <c r="L422" s="18" t="s">
        <v>139</v>
      </c>
      <c r="M422" s="18">
        <v>22</v>
      </c>
      <c r="N422" s="18" t="s">
        <v>1019</v>
      </c>
      <c r="O422" s="18" t="s">
        <v>178</v>
      </c>
      <c r="P422" s="18" t="s">
        <v>948</v>
      </c>
      <c r="Q422" s="18">
        <v>22</v>
      </c>
      <c r="R422" s="18" t="s">
        <v>1019</v>
      </c>
      <c r="S422" s="18" t="s">
        <v>930</v>
      </c>
      <c r="T422" s="18">
        <v>16</v>
      </c>
      <c r="U422" s="18">
        <v>6</v>
      </c>
      <c r="V422" s="18" t="s">
        <v>994</v>
      </c>
      <c r="W422" s="18" t="s">
        <v>181</v>
      </c>
      <c r="X422" s="18">
        <v>51</v>
      </c>
      <c r="Y422" s="18">
        <v>18</v>
      </c>
      <c r="Z422" s="18" t="s">
        <v>289</v>
      </c>
      <c r="AA422" s="18" t="s">
        <v>182</v>
      </c>
      <c r="AB422" s="18" t="s">
        <v>30</v>
      </c>
      <c r="AC422" s="18">
        <v>15</v>
      </c>
      <c r="AD422" s="18" t="s">
        <v>986</v>
      </c>
      <c r="AE422" s="18" t="s">
        <v>183</v>
      </c>
      <c r="AF422" s="18" t="s">
        <v>849</v>
      </c>
      <c r="AG422" s="18">
        <v>20</v>
      </c>
      <c r="AH422" s="18" t="s">
        <v>990</v>
      </c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>
        <v>1</v>
      </c>
      <c r="AT422" s="19">
        <f t="shared" si="52"/>
        <v>1</v>
      </c>
      <c r="AU422" s="18" t="s">
        <v>185</v>
      </c>
      <c r="AV422" s="18">
        <v>5</v>
      </c>
      <c r="AW422" s="18" t="s">
        <v>944</v>
      </c>
      <c r="AX422" s="18" t="s">
        <v>250</v>
      </c>
      <c r="AY422" s="20">
        <v>23386</v>
      </c>
      <c r="AZ422" s="19">
        <v>45</v>
      </c>
      <c r="BA422" s="19" t="e">
        <f>IF(AND(#REF!&gt;2000000,#REF!&lt;=6000000),1,IF(AND(#REF!&gt;1000000,#REF!&lt;=2000000),2,IF(AND(#REF!&gt;500000,#REF!&lt;=1000000),3,IF(AND(#REF!&gt;1,#REF!&lt;=500000),4,0))))</f>
        <v>#REF!</v>
      </c>
      <c r="BB422" s="19" t="e">
        <f>IF(AND(#REF!&gt;1,#REF!&lt;=3),1,IF(AND(#REF!&gt;3,#REF!&lt;=5),2,IF(AND(#REF!&gt;5,#REF!&lt;=7),3,4)))</f>
        <v>#REF!</v>
      </c>
      <c r="BC422" s="19">
        <f t="shared" si="48"/>
        <v>3</v>
      </c>
      <c r="BD422" s="19">
        <f t="shared" si="49"/>
        <v>1</v>
      </c>
      <c r="BE422" s="19">
        <f t="shared" si="50"/>
        <v>0</v>
      </c>
      <c r="BF422" s="19" t="e">
        <f>IF(AND(#REF!&gt;100000,#REF!&lt;=300000),1,IF(AND(#REF!&gt;=50000,#REF!&lt;=100000),2,IF(AND(#REF!&gt;1,#REF!&lt;50000),3,4)))</f>
        <v>#REF!</v>
      </c>
      <c r="BG422" s="19" t="e">
        <f>IF(AND(#REF!&gt;1,#REF!&lt;=500000),3,IF(AND(#REF!&gt;500000,#REF!&lt;=100000),2,IF(AND(#REF!&gt;100000,#REF!&lt;=600000),3,0)))</f>
        <v>#REF!</v>
      </c>
      <c r="BH422" s="19">
        <f t="shared" si="51"/>
        <v>5</v>
      </c>
      <c r="BI422" s="21" t="e">
        <f t="shared" si="53"/>
        <v>#REF!</v>
      </c>
      <c r="BJ422" s="2" t="str">
        <f t="shared" si="60"/>
        <v>1</v>
      </c>
    </row>
    <row r="423" spans="1:62" ht="18" customHeight="1">
      <c r="A423" s="49">
        <v>415</v>
      </c>
      <c r="B423" s="50" t="s">
        <v>31</v>
      </c>
      <c r="C423" s="51">
        <v>107513411053</v>
      </c>
      <c r="D423" s="52" t="s">
        <v>197</v>
      </c>
      <c r="E423" s="50" t="s">
        <v>5</v>
      </c>
      <c r="F423" s="50" t="s">
        <v>1199</v>
      </c>
      <c r="G423" s="52" t="s">
        <v>809</v>
      </c>
      <c r="H423" s="60">
        <v>2.942857</v>
      </c>
      <c r="I423" s="41">
        <v>185.4</v>
      </c>
      <c r="J423" s="18">
        <v>63</v>
      </c>
      <c r="K423" s="18" t="s">
        <v>181</v>
      </c>
      <c r="L423" s="18">
        <v>46.6</v>
      </c>
      <c r="M423" s="18">
        <v>20</v>
      </c>
      <c r="N423" s="18">
        <v>2.33</v>
      </c>
      <c r="O423" s="18" t="s">
        <v>182</v>
      </c>
      <c r="P423" s="18">
        <v>74.7</v>
      </c>
      <c r="Q423" s="18">
        <v>22</v>
      </c>
      <c r="R423" s="18">
        <v>3.4</v>
      </c>
      <c r="S423" s="18" t="s">
        <v>183</v>
      </c>
      <c r="T423" s="18">
        <v>64.1</v>
      </c>
      <c r="U423" s="18">
        <v>21</v>
      </c>
      <c r="V423" s="18">
        <v>3.05</v>
      </c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>
        <v>0</v>
      </c>
      <c r="AT423" s="19">
        <f t="shared" si="52"/>
        <v>0</v>
      </c>
      <c r="AU423" s="18"/>
      <c r="AV423" s="18"/>
      <c r="AW423" s="18" t="s">
        <v>944</v>
      </c>
      <c r="AX423" s="18" t="s">
        <v>32</v>
      </c>
      <c r="AY423" s="20">
        <v>32787</v>
      </c>
      <c r="AZ423" s="19">
        <v>20</v>
      </c>
      <c r="BA423" s="19" t="e">
        <f>IF(AND(#REF!&gt;2000000,#REF!&lt;=6000000),1,IF(AND(#REF!&gt;1000000,#REF!&lt;=2000000),2,IF(AND(#REF!&gt;500000,#REF!&lt;=1000000),3,IF(AND(#REF!&gt;1,#REF!&lt;=500000),4,0))))</f>
        <v>#REF!</v>
      </c>
      <c r="BB423" s="19" t="e">
        <f>IF(AND(#REF!&gt;1,#REF!&lt;=3),1,IF(AND(#REF!&gt;3,#REF!&lt;=5),2,IF(AND(#REF!&gt;5,#REF!&lt;=7),3,4)))</f>
        <v>#REF!</v>
      </c>
      <c r="BC423" s="19">
        <f t="shared" si="48"/>
        <v>3</v>
      </c>
      <c r="BD423" s="19">
        <f t="shared" si="49"/>
        <v>0</v>
      </c>
      <c r="BE423" s="19">
        <f t="shared" si="50"/>
        <v>0</v>
      </c>
      <c r="BF423" s="19" t="e">
        <f>IF(AND(#REF!&gt;100000,#REF!&lt;=300000),1,IF(AND(#REF!&gt;=50000,#REF!&lt;=100000),2,IF(AND(#REF!&gt;1,#REF!&lt;50000),3,4)))</f>
        <v>#REF!</v>
      </c>
      <c r="BG423" s="19" t="e">
        <f>IF(AND(#REF!&gt;1,#REF!&lt;=500000),3,IF(AND(#REF!&gt;500000,#REF!&lt;=100000),2,IF(AND(#REF!&gt;100000,#REF!&lt;=600000),3,0)))</f>
        <v>#REF!</v>
      </c>
      <c r="BH423" s="19">
        <f t="shared" si="51"/>
        <v>0</v>
      </c>
      <c r="BI423" s="21" t="e">
        <f t="shared" si="53"/>
        <v>#REF!</v>
      </c>
      <c r="BJ423" s="2" t="str">
        <f t="shared" si="60"/>
        <v>1</v>
      </c>
    </row>
    <row r="424" spans="1:62" ht="18" customHeight="1">
      <c r="A424" s="49">
        <v>416</v>
      </c>
      <c r="B424" s="50" t="s">
        <v>33</v>
      </c>
      <c r="C424" s="51">
        <v>108521409852</v>
      </c>
      <c r="D424" s="52" t="s">
        <v>197</v>
      </c>
      <c r="E424" s="50" t="s">
        <v>5</v>
      </c>
      <c r="F424" s="50" t="s">
        <v>1201</v>
      </c>
      <c r="G424" s="52" t="s">
        <v>808</v>
      </c>
      <c r="H424" s="60">
        <v>2.823809</v>
      </c>
      <c r="I424" s="41"/>
      <c r="J424" s="18">
        <v>0</v>
      </c>
      <c r="K424" s="18"/>
      <c r="L424" s="18"/>
      <c r="M424" s="18">
        <v>0</v>
      </c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>
        <v>0</v>
      </c>
      <c r="AT424" s="19">
        <f t="shared" si="52"/>
        <v>0</v>
      </c>
      <c r="AU424" s="18"/>
      <c r="AV424" s="18"/>
      <c r="AW424" s="18" t="s">
        <v>944</v>
      </c>
      <c r="AX424" s="18" t="s">
        <v>250</v>
      </c>
      <c r="AY424" s="20">
        <v>32925</v>
      </c>
      <c r="AZ424" s="19">
        <v>19</v>
      </c>
      <c r="BA424" s="19" t="e">
        <f>IF(AND(#REF!&gt;2000000,#REF!&lt;=6000000),1,IF(AND(#REF!&gt;1000000,#REF!&lt;=2000000),2,IF(AND(#REF!&gt;500000,#REF!&lt;=1000000),3,IF(AND(#REF!&gt;1,#REF!&lt;=500000),4,0))))</f>
        <v>#REF!</v>
      </c>
      <c r="BB424" s="19" t="e">
        <f>IF(AND(#REF!&gt;1,#REF!&lt;=3),1,IF(AND(#REF!&gt;3,#REF!&lt;=5),2,IF(AND(#REF!&gt;5,#REF!&lt;=7),3,4)))</f>
        <v>#REF!</v>
      </c>
      <c r="BC424" s="19">
        <f t="shared" si="48"/>
        <v>3</v>
      </c>
      <c r="BD424" s="19">
        <f t="shared" si="49"/>
        <v>0</v>
      </c>
      <c r="BE424" s="19">
        <f t="shared" si="50"/>
        <v>0</v>
      </c>
      <c r="BF424" s="19" t="e">
        <f>IF(AND(#REF!&gt;100000,#REF!&lt;=300000),1,IF(AND(#REF!&gt;=50000,#REF!&lt;=100000),2,IF(AND(#REF!&gt;1,#REF!&lt;50000),3,4)))</f>
        <v>#REF!</v>
      </c>
      <c r="BG424" s="19" t="e">
        <f>IF(AND(#REF!&gt;1,#REF!&lt;=500000),3,IF(AND(#REF!&gt;500000,#REF!&lt;=100000),2,IF(AND(#REF!&gt;100000,#REF!&lt;=600000),3,0)))</f>
        <v>#REF!</v>
      </c>
      <c r="BH424" s="19">
        <f t="shared" si="51"/>
        <v>0</v>
      </c>
      <c r="BI424" s="21" t="e">
        <f t="shared" si="53"/>
        <v>#REF!</v>
      </c>
      <c r="BJ424" s="2" t="str">
        <f t="shared" si="60"/>
        <v>1</v>
      </c>
    </row>
    <row r="425" spans="1:62" ht="18" customHeight="1">
      <c r="A425" s="49">
        <v>417</v>
      </c>
      <c r="B425" s="50" t="s">
        <v>34</v>
      </c>
      <c r="C425" s="51">
        <v>107521412524</v>
      </c>
      <c r="D425" s="52" t="s">
        <v>197</v>
      </c>
      <c r="E425" s="50" t="s">
        <v>5</v>
      </c>
      <c r="F425" s="50" t="s">
        <v>1201</v>
      </c>
      <c r="G425" s="52" t="s">
        <v>809</v>
      </c>
      <c r="H425" s="60">
        <v>2.910769</v>
      </c>
      <c r="I425" s="41">
        <v>127.6</v>
      </c>
      <c r="J425" s="18">
        <v>43</v>
      </c>
      <c r="K425" s="18" t="s">
        <v>181</v>
      </c>
      <c r="L425" s="18">
        <v>57.9</v>
      </c>
      <c r="M425" s="18">
        <v>21</v>
      </c>
      <c r="N425" s="18">
        <v>2.76</v>
      </c>
      <c r="O425" s="18" t="s">
        <v>182</v>
      </c>
      <c r="P425" s="18">
        <v>69.7</v>
      </c>
      <c r="Q425" s="18">
        <v>22</v>
      </c>
      <c r="R425" s="18">
        <v>3.17</v>
      </c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>
        <v>3</v>
      </c>
      <c r="AT425" s="19">
        <f t="shared" si="52"/>
        <v>3</v>
      </c>
      <c r="AU425" s="18" t="s">
        <v>938</v>
      </c>
      <c r="AV425" s="18">
        <v>5</v>
      </c>
      <c r="AW425" s="18" t="s">
        <v>35</v>
      </c>
      <c r="AX425" s="18" t="s">
        <v>962</v>
      </c>
      <c r="AY425" s="20">
        <v>32455</v>
      </c>
      <c r="AZ425" s="19">
        <v>21</v>
      </c>
      <c r="BA425" s="19" t="e">
        <f>IF(AND(#REF!&gt;2000000,#REF!&lt;=6000000),1,IF(AND(#REF!&gt;1000000,#REF!&lt;=2000000),2,IF(AND(#REF!&gt;500000,#REF!&lt;=1000000),3,IF(AND(#REF!&gt;1,#REF!&lt;=500000),4,0))))</f>
        <v>#REF!</v>
      </c>
      <c r="BB425" s="19" t="e">
        <f>IF(AND(#REF!&gt;1,#REF!&lt;=3),1,IF(AND(#REF!&gt;3,#REF!&lt;=5),2,IF(AND(#REF!&gt;5,#REF!&lt;=7),3,4)))</f>
        <v>#REF!</v>
      </c>
      <c r="BC425" s="19">
        <f t="shared" si="48"/>
        <v>3</v>
      </c>
      <c r="BD425" s="19">
        <f t="shared" si="49"/>
        <v>1</v>
      </c>
      <c r="BE425" s="19">
        <f t="shared" si="50"/>
        <v>0</v>
      </c>
      <c r="BF425" s="19" t="e">
        <f>IF(AND(#REF!&gt;100000,#REF!&lt;=300000),1,IF(AND(#REF!&gt;=50000,#REF!&lt;=100000),2,IF(AND(#REF!&gt;1,#REF!&lt;50000),3,4)))</f>
        <v>#REF!</v>
      </c>
      <c r="BG425" s="19" t="e">
        <f>IF(AND(#REF!&gt;1,#REF!&lt;=500000),3,IF(AND(#REF!&gt;500000,#REF!&lt;=100000),2,IF(AND(#REF!&gt;100000,#REF!&lt;=600000),3,0)))</f>
        <v>#REF!</v>
      </c>
      <c r="BH425" s="19">
        <f t="shared" si="51"/>
        <v>5</v>
      </c>
      <c r="BI425" s="21" t="e">
        <f t="shared" si="53"/>
        <v>#REF!</v>
      </c>
      <c r="BJ425" s="2" t="str">
        <f t="shared" si="60"/>
        <v>1</v>
      </c>
    </row>
    <row r="426" spans="1:62" ht="18" customHeight="1">
      <c r="A426" s="49">
        <v>418</v>
      </c>
      <c r="B426" s="50" t="s">
        <v>37</v>
      </c>
      <c r="C426" s="51">
        <v>107521404792</v>
      </c>
      <c r="D426" s="52" t="s">
        <v>889</v>
      </c>
      <c r="E426" s="50" t="s">
        <v>5</v>
      </c>
      <c r="F426" s="50" t="s">
        <v>1201</v>
      </c>
      <c r="G426" s="52" t="s">
        <v>809</v>
      </c>
      <c r="H426" s="60">
        <v>3.001538</v>
      </c>
      <c r="I426" s="41">
        <v>194</v>
      </c>
      <c r="J426" s="18">
        <v>65</v>
      </c>
      <c r="K426" s="18" t="s">
        <v>181</v>
      </c>
      <c r="L426" s="18" t="s">
        <v>960</v>
      </c>
      <c r="M426" s="18">
        <v>21</v>
      </c>
      <c r="N426" s="18" t="s">
        <v>1035</v>
      </c>
      <c r="O426" s="18" t="s">
        <v>182</v>
      </c>
      <c r="P426" s="18" t="s">
        <v>895</v>
      </c>
      <c r="Q426" s="18">
        <v>22</v>
      </c>
      <c r="R426" s="18" t="s">
        <v>842</v>
      </c>
      <c r="S426" s="18" t="s">
        <v>183</v>
      </c>
      <c r="T426" s="18">
        <v>66</v>
      </c>
      <c r="U426" s="18">
        <v>22</v>
      </c>
      <c r="V426" s="18">
        <v>3</v>
      </c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>
        <v>3</v>
      </c>
      <c r="AT426" s="19">
        <f t="shared" si="52"/>
        <v>3</v>
      </c>
      <c r="AU426" s="18" t="s">
        <v>204</v>
      </c>
      <c r="AV426" s="18">
        <v>5</v>
      </c>
      <c r="AW426" s="18" t="s">
        <v>944</v>
      </c>
      <c r="AX426" s="18">
        <v>35</v>
      </c>
      <c r="AY426" s="20">
        <v>33037</v>
      </c>
      <c r="AZ426" s="19">
        <v>19</v>
      </c>
      <c r="BA426" s="19" t="e">
        <f>IF(AND(#REF!&gt;2000000,#REF!&lt;=6000000),1,IF(AND(#REF!&gt;1000000,#REF!&lt;=2000000),2,IF(AND(#REF!&gt;500000,#REF!&lt;=1000000),3,IF(AND(#REF!&gt;1,#REF!&lt;=500000),4,0))))</f>
        <v>#REF!</v>
      </c>
      <c r="BB426" s="19" t="e">
        <f>IF(AND(#REF!&gt;1,#REF!&lt;=3),1,IF(AND(#REF!&gt;3,#REF!&lt;=5),2,IF(AND(#REF!&gt;5,#REF!&lt;=7),3,4)))</f>
        <v>#REF!</v>
      </c>
      <c r="BC426" s="19">
        <f t="shared" si="48"/>
        <v>3</v>
      </c>
      <c r="BD426" s="19">
        <f t="shared" si="49"/>
        <v>1</v>
      </c>
      <c r="BE426" s="19">
        <f t="shared" si="50"/>
        <v>0</v>
      </c>
      <c r="BF426" s="19" t="e">
        <f>IF(AND(#REF!&gt;100000,#REF!&lt;=300000),1,IF(AND(#REF!&gt;=50000,#REF!&lt;=100000),2,IF(AND(#REF!&gt;1,#REF!&lt;50000),3,4)))</f>
        <v>#REF!</v>
      </c>
      <c r="BG426" s="19" t="e">
        <f>IF(AND(#REF!&gt;1,#REF!&lt;=500000),3,IF(AND(#REF!&gt;500000,#REF!&lt;=100000),2,IF(AND(#REF!&gt;100000,#REF!&lt;=600000),3,0)))</f>
        <v>#REF!</v>
      </c>
      <c r="BH426" s="19">
        <f t="shared" si="51"/>
        <v>5</v>
      </c>
      <c r="BI426" s="21" t="e">
        <f t="shared" si="53"/>
        <v>#REF!</v>
      </c>
      <c r="BJ426" s="2"/>
    </row>
    <row r="427" spans="1:62" ht="18" customHeight="1">
      <c r="A427" s="49">
        <v>419</v>
      </c>
      <c r="B427" s="50" t="s">
        <v>38</v>
      </c>
      <c r="C427" s="51">
        <v>106521404762</v>
      </c>
      <c r="D427" s="52" t="s">
        <v>889</v>
      </c>
      <c r="E427" s="50" t="s">
        <v>5</v>
      </c>
      <c r="F427" s="50" t="s">
        <v>1201</v>
      </c>
      <c r="G427" s="52" t="s">
        <v>810</v>
      </c>
      <c r="H427" s="60">
        <v>2.689565</v>
      </c>
      <c r="I427" s="41">
        <v>307</v>
      </c>
      <c r="J427" s="18">
        <v>115</v>
      </c>
      <c r="K427" s="18" t="s">
        <v>176</v>
      </c>
      <c r="L427" s="18" t="s">
        <v>917</v>
      </c>
      <c r="M427" s="18">
        <v>21</v>
      </c>
      <c r="N427" s="18" t="s">
        <v>838</v>
      </c>
      <c r="O427" s="18" t="s">
        <v>178</v>
      </c>
      <c r="P427" s="18" t="s">
        <v>883</v>
      </c>
      <c r="Q427" s="18">
        <v>22</v>
      </c>
      <c r="R427" s="18" t="s">
        <v>880</v>
      </c>
      <c r="S427" s="18" t="s">
        <v>930</v>
      </c>
      <c r="T427" s="18" t="s">
        <v>39</v>
      </c>
      <c r="U427" s="18">
        <v>6</v>
      </c>
      <c r="V427" s="18" t="s">
        <v>994</v>
      </c>
      <c r="W427" s="18" t="s">
        <v>181</v>
      </c>
      <c r="X427" s="18" t="s">
        <v>276</v>
      </c>
      <c r="Y427" s="18">
        <v>22</v>
      </c>
      <c r="Z427" s="18" t="s">
        <v>559</v>
      </c>
      <c r="AA427" s="18" t="s">
        <v>182</v>
      </c>
      <c r="AB427" s="18" t="s">
        <v>90</v>
      </c>
      <c r="AC427" s="18">
        <v>22</v>
      </c>
      <c r="AD427" s="18" t="s">
        <v>888</v>
      </c>
      <c r="AE427" s="18" t="s">
        <v>214</v>
      </c>
      <c r="AF427" s="18">
        <v>10</v>
      </c>
      <c r="AG427" s="18">
        <v>4</v>
      </c>
      <c r="AH427" s="18" t="s">
        <v>89</v>
      </c>
      <c r="AI427" s="18" t="s">
        <v>183</v>
      </c>
      <c r="AJ427" s="18" t="s">
        <v>40</v>
      </c>
      <c r="AK427" s="18">
        <v>18</v>
      </c>
      <c r="AL427" s="18" t="s">
        <v>8</v>
      </c>
      <c r="AM427" s="18"/>
      <c r="AN427" s="18"/>
      <c r="AO427" s="18"/>
      <c r="AP427" s="18"/>
      <c r="AQ427" s="18"/>
      <c r="AR427" s="18"/>
      <c r="AS427" s="18">
        <v>1</v>
      </c>
      <c r="AT427" s="19">
        <f aca="true" t="shared" si="61" ref="AT427:AT458">AR427+AS427</f>
        <v>1</v>
      </c>
      <c r="AU427" s="18" t="s">
        <v>41</v>
      </c>
      <c r="AV427" s="18">
        <v>5</v>
      </c>
      <c r="AW427" s="18" t="s">
        <v>35</v>
      </c>
      <c r="AX427" s="18" t="s">
        <v>835</v>
      </c>
      <c r="AY427" s="20">
        <v>32007</v>
      </c>
      <c r="AZ427" s="19">
        <v>22</v>
      </c>
      <c r="BA427" s="19" t="e">
        <f>IF(AND(#REF!&gt;2000000,#REF!&lt;=6000000),1,IF(AND(#REF!&gt;1000000,#REF!&lt;=2000000),2,IF(AND(#REF!&gt;500000,#REF!&lt;=1000000),3,IF(AND(#REF!&gt;1,#REF!&lt;=500000),4,0))))</f>
        <v>#REF!</v>
      </c>
      <c r="BB427" s="19" t="e">
        <f>IF(AND(#REF!&gt;1,#REF!&lt;=3),1,IF(AND(#REF!&gt;3,#REF!&lt;=5),2,IF(AND(#REF!&gt;5,#REF!&lt;=7),3,4)))</f>
        <v>#REF!</v>
      </c>
      <c r="BC427" s="19">
        <f t="shared" si="48"/>
        <v>2</v>
      </c>
      <c r="BD427" s="19">
        <f t="shared" si="49"/>
        <v>1</v>
      </c>
      <c r="BE427" s="19">
        <f t="shared" si="50"/>
        <v>0</v>
      </c>
      <c r="BF427" s="19" t="e">
        <f>IF(AND(#REF!&gt;100000,#REF!&lt;=300000),1,IF(AND(#REF!&gt;=50000,#REF!&lt;=100000),2,IF(AND(#REF!&gt;1,#REF!&lt;50000),3,4)))</f>
        <v>#REF!</v>
      </c>
      <c r="BG427" s="19" t="e">
        <f>IF(AND(#REF!&gt;1,#REF!&lt;=500000),3,IF(AND(#REF!&gt;500000,#REF!&lt;=100000),2,IF(AND(#REF!&gt;100000,#REF!&lt;=600000),3,0)))</f>
        <v>#REF!</v>
      </c>
      <c r="BH427" s="19">
        <f t="shared" si="51"/>
        <v>5</v>
      </c>
      <c r="BI427" s="21" t="e">
        <f t="shared" si="53"/>
        <v>#REF!</v>
      </c>
      <c r="BJ427" s="2" t="str">
        <f aca="true" t="shared" si="62" ref="BJ427:BJ432">MID(C427,1,1)</f>
        <v>1</v>
      </c>
    </row>
    <row r="428" spans="1:62" ht="18" customHeight="1">
      <c r="A428" s="49">
        <v>420</v>
      </c>
      <c r="B428" s="50" t="s">
        <v>80</v>
      </c>
      <c r="C428" s="51">
        <v>106521404772</v>
      </c>
      <c r="D428" s="52" t="s">
        <v>889</v>
      </c>
      <c r="E428" s="50" t="s">
        <v>5</v>
      </c>
      <c r="F428" s="50" t="s">
        <v>1201</v>
      </c>
      <c r="G428" s="52" t="s">
        <v>810</v>
      </c>
      <c r="H428" s="60">
        <v>2.543362</v>
      </c>
      <c r="I428" s="41">
        <v>393</v>
      </c>
      <c r="J428" s="18">
        <v>142</v>
      </c>
      <c r="K428" s="18" t="s">
        <v>171</v>
      </c>
      <c r="L428" s="18">
        <v>57</v>
      </c>
      <c r="M428" s="18">
        <v>21</v>
      </c>
      <c r="N428" s="18" t="s">
        <v>937</v>
      </c>
      <c r="O428" s="18" t="s">
        <v>174</v>
      </c>
      <c r="P428" s="18" t="s">
        <v>941</v>
      </c>
      <c r="Q428" s="18">
        <v>22</v>
      </c>
      <c r="R428" s="18" t="s">
        <v>1019</v>
      </c>
      <c r="S428" s="18" t="s">
        <v>176</v>
      </c>
      <c r="T428" s="18" t="s">
        <v>97</v>
      </c>
      <c r="U428" s="18">
        <v>22</v>
      </c>
      <c r="V428" s="18" t="s">
        <v>837</v>
      </c>
      <c r="W428" s="18" t="s">
        <v>178</v>
      </c>
      <c r="X428" s="18" t="s">
        <v>1066</v>
      </c>
      <c r="Y428" s="18">
        <v>22</v>
      </c>
      <c r="Z428" s="18" t="s">
        <v>210</v>
      </c>
      <c r="AA428" s="18" t="s">
        <v>181</v>
      </c>
      <c r="AB428" s="18" t="s">
        <v>879</v>
      </c>
      <c r="AC428" s="18">
        <v>22</v>
      </c>
      <c r="AD428" s="18" t="s">
        <v>880</v>
      </c>
      <c r="AE428" s="18" t="s">
        <v>182</v>
      </c>
      <c r="AF428" s="18">
        <v>56</v>
      </c>
      <c r="AG428" s="18">
        <v>22</v>
      </c>
      <c r="AH428" s="18" t="s">
        <v>958</v>
      </c>
      <c r="AI428" s="18" t="s">
        <v>214</v>
      </c>
      <c r="AJ428" s="18">
        <v>16</v>
      </c>
      <c r="AK428" s="18">
        <v>4</v>
      </c>
      <c r="AL428" s="18">
        <v>4</v>
      </c>
      <c r="AM428" s="18" t="s">
        <v>183</v>
      </c>
      <c r="AN428" s="18">
        <v>10</v>
      </c>
      <c r="AO428" s="18">
        <v>7</v>
      </c>
      <c r="AP428" s="18" t="s">
        <v>36</v>
      </c>
      <c r="AQ428" s="18"/>
      <c r="AR428" s="18"/>
      <c r="AS428" s="18">
        <v>3</v>
      </c>
      <c r="AT428" s="19">
        <f t="shared" si="61"/>
        <v>3</v>
      </c>
      <c r="AU428" s="18" t="s">
        <v>204</v>
      </c>
      <c r="AV428" s="18">
        <v>5</v>
      </c>
      <c r="AW428" s="18" t="s">
        <v>35</v>
      </c>
      <c r="AX428" s="18" t="s">
        <v>250</v>
      </c>
      <c r="AY428" s="20">
        <v>31614</v>
      </c>
      <c r="AZ428" s="19">
        <v>23</v>
      </c>
      <c r="BA428" s="19" t="e">
        <f>IF(AND(#REF!&gt;2000000,#REF!&lt;=6000000),1,IF(AND(#REF!&gt;1000000,#REF!&lt;=2000000),2,IF(AND(#REF!&gt;500000,#REF!&lt;=1000000),3,IF(AND(#REF!&gt;1,#REF!&lt;=500000),4,0))))</f>
        <v>#REF!</v>
      </c>
      <c r="BB428" s="19" t="e">
        <f>IF(AND(#REF!&gt;1,#REF!&lt;=3),1,IF(AND(#REF!&gt;3,#REF!&lt;=5),2,IF(AND(#REF!&gt;5,#REF!&lt;=7),3,4)))</f>
        <v>#REF!</v>
      </c>
      <c r="BC428" s="19">
        <f t="shared" si="48"/>
        <v>2</v>
      </c>
      <c r="BD428" s="19">
        <f t="shared" si="49"/>
        <v>1</v>
      </c>
      <c r="BE428" s="19">
        <f t="shared" si="50"/>
        <v>0</v>
      </c>
      <c r="BF428" s="19" t="e">
        <f>IF(AND(#REF!&gt;100000,#REF!&lt;=300000),1,IF(AND(#REF!&gt;=50000,#REF!&lt;=100000),2,IF(AND(#REF!&gt;1,#REF!&lt;50000),3,4)))</f>
        <v>#REF!</v>
      </c>
      <c r="BG428" s="19" t="e">
        <f>IF(AND(#REF!&gt;1,#REF!&lt;=500000),3,IF(AND(#REF!&gt;500000,#REF!&lt;=100000),2,IF(AND(#REF!&gt;100000,#REF!&lt;=600000),3,0)))</f>
        <v>#REF!</v>
      </c>
      <c r="BH428" s="19">
        <f t="shared" si="51"/>
        <v>5</v>
      </c>
      <c r="BI428" s="21" t="e">
        <f t="shared" si="53"/>
        <v>#REF!</v>
      </c>
      <c r="BJ428" s="2" t="str">
        <f t="shared" si="62"/>
        <v>1</v>
      </c>
    </row>
    <row r="429" spans="1:62" ht="18" customHeight="1">
      <c r="A429" s="49">
        <v>421</v>
      </c>
      <c r="B429" s="50" t="s">
        <v>42</v>
      </c>
      <c r="C429" s="51">
        <v>105521479757</v>
      </c>
      <c r="D429" s="52" t="s">
        <v>889</v>
      </c>
      <c r="E429" s="50" t="s">
        <v>5</v>
      </c>
      <c r="F429" s="50" t="s">
        <v>1201</v>
      </c>
      <c r="G429" s="52" t="s">
        <v>811</v>
      </c>
      <c r="H429" s="60">
        <v>2.916197</v>
      </c>
      <c r="I429" s="41">
        <v>411</v>
      </c>
      <c r="J429" s="18">
        <v>142</v>
      </c>
      <c r="K429" s="18" t="s">
        <v>171</v>
      </c>
      <c r="L429" s="18" t="s">
        <v>925</v>
      </c>
      <c r="M429" s="18">
        <v>21</v>
      </c>
      <c r="N429" s="18" t="s">
        <v>151</v>
      </c>
      <c r="O429" s="18" t="s">
        <v>174</v>
      </c>
      <c r="P429" s="18" t="s">
        <v>213</v>
      </c>
      <c r="Q429" s="18">
        <v>22</v>
      </c>
      <c r="R429" s="18" t="s">
        <v>842</v>
      </c>
      <c r="S429" s="18" t="s">
        <v>176</v>
      </c>
      <c r="T429" s="18" t="s">
        <v>203</v>
      </c>
      <c r="U429" s="18">
        <v>22</v>
      </c>
      <c r="V429" s="18">
        <v>3</v>
      </c>
      <c r="W429" s="18" t="s">
        <v>178</v>
      </c>
      <c r="X429" s="18" t="s">
        <v>632</v>
      </c>
      <c r="Y429" s="18">
        <v>20</v>
      </c>
      <c r="Z429" s="18" t="s">
        <v>1071</v>
      </c>
      <c r="AA429" s="18" t="s">
        <v>930</v>
      </c>
      <c r="AB429" s="18" t="s">
        <v>285</v>
      </c>
      <c r="AC429" s="18">
        <v>7</v>
      </c>
      <c r="AD429" s="18" t="s">
        <v>858</v>
      </c>
      <c r="AE429" s="18" t="s">
        <v>181</v>
      </c>
      <c r="AF429" s="18">
        <v>54</v>
      </c>
      <c r="AG429" s="18">
        <v>20</v>
      </c>
      <c r="AH429" s="18" t="s">
        <v>539</v>
      </c>
      <c r="AI429" s="18" t="s">
        <v>182</v>
      </c>
      <c r="AJ429" s="18" t="s">
        <v>530</v>
      </c>
      <c r="AK429" s="18">
        <v>19</v>
      </c>
      <c r="AL429" s="18" t="s">
        <v>220</v>
      </c>
      <c r="AM429" s="18" t="s">
        <v>183</v>
      </c>
      <c r="AN429" s="18" t="s">
        <v>368</v>
      </c>
      <c r="AO429" s="18">
        <v>11</v>
      </c>
      <c r="AP429" s="18" t="s">
        <v>842</v>
      </c>
      <c r="AQ429" s="18"/>
      <c r="AR429" s="18"/>
      <c r="AS429" s="18">
        <v>5</v>
      </c>
      <c r="AT429" s="19">
        <f t="shared" si="61"/>
        <v>5</v>
      </c>
      <c r="AU429" s="18" t="s">
        <v>1051</v>
      </c>
      <c r="AV429" s="18">
        <v>2</v>
      </c>
      <c r="AW429" s="18" t="s">
        <v>944</v>
      </c>
      <c r="AX429" s="18" t="s">
        <v>835</v>
      </c>
      <c r="AY429" s="20">
        <v>31657</v>
      </c>
      <c r="AZ429" s="19">
        <v>23</v>
      </c>
      <c r="BA429" s="19" t="e">
        <f>IF(AND(#REF!&gt;2000000,#REF!&lt;=6000000),1,IF(AND(#REF!&gt;1000000,#REF!&lt;=2000000),2,IF(AND(#REF!&gt;500000,#REF!&lt;=1000000),3,IF(AND(#REF!&gt;1,#REF!&lt;=500000),4,0))))</f>
        <v>#REF!</v>
      </c>
      <c r="BB429" s="19" t="e">
        <f>IF(AND(#REF!&gt;1,#REF!&lt;=3),1,IF(AND(#REF!&gt;3,#REF!&lt;=5),2,IF(AND(#REF!&gt;5,#REF!&lt;=7),3,4)))</f>
        <v>#REF!</v>
      </c>
      <c r="BC429" s="19">
        <f t="shared" si="48"/>
        <v>3</v>
      </c>
      <c r="BD429" s="19">
        <f t="shared" si="49"/>
        <v>1</v>
      </c>
      <c r="BE429" s="19">
        <f t="shared" si="50"/>
        <v>0</v>
      </c>
      <c r="BF429" s="19" t="e">
        <f>IF(AND(#REF!&gt;100000,#REF!&lt;=300000),1,IF(AND(#REF!&gt;=50000,#REF!&lt;=100000),2,IF(AND(#REF!&gt;1,#REF!&lt;50000),3,4)))</f>
        <v>#REF!</v>
      </c>
      <c r="BG429" s="19" t="e">
        <f>IF(AND(#REF!&gt;1,#REF!&lt;=500000),3,IF(AND(#REF!&gt;500000,#REF!&lt;=100000),2,IF(AND(#REF!&gt;100000,#REF!&lt;=600000),3,0)))</f>
        <v>#REF!</v>
      </c>
      <c r="BH429" s="19">
        <f t="shared" si="51"/>
        <v>2</v>
      </c>
      <c r="BI429" s="21" t="e">
        <f t="shared" si="53"/>
        <v>#REF!</v>
      </c>
      <c r="BJ429" s="2" t="str">
        <f t="shared" si="62"/>
        <v>1</v>
      </c>
    </row>
    <row r="430" spans="1:62" ht="18" customHeight="1">
      <c r="A430" s="49">
        <v>422</v>
      </c>
      <c r="B430" s="50" t="s">
        <v>43</v>
      </c>
      <c r="C430" s="51">
        <v>105521481319</v>
      </c>
      <c r="D430" s="52" t="s">
        <v>889</v>
      </c>
      <c r="E430" s="50" t="s">
        <v>5</v>
      </c>
      <c r="F430" s="50" t="s">
        <v>1201</v>
      </c>
      <c r="G430" s="52" t="s">
        <v>811</v>
      </c>
      <c r="H430" s="60">
        <v>2.986394</v>
      </c>
      <c r="I430" s="41">
        <v>435</v>
      </c>
      <c r="J430" s="18">
        <v>147</v>
      </c>
      <c r="K430" s="18" t="s">
        <v>171</v>
      </c>
      <c r="L430" s="18" t="s">
        <v>550</v>
      </c>
      <c r="M430" s="18">
        <v>21</v>
      </c>
      <c r="N430" s="18" t="s">
        <v>994</v>
      </c>
      <c r="O430" s="18" t="s">
        <v>174</v>
      </c>
      <c r="P430" s="18" t="s">
        <v>1062</v>
      </c>
      <c r="Q430" s="18">
        <v>22</v>
      </c>
      <c r="R430" s="18" t="s">
        <v>173</v>
      </c>
      <c r="S430" s="18" t="s">
        <v>176</v>
      </c>
      <c r="T430" s="18">
        <v>68</v>
      </c>
      <c r="U430" s="18">
        <v>22</v>
      </c>
      <c r="V430" s="18" t="s">
        <v>880</v>
      </c>
      <c r="W430" s="18" t="s">
        <v>178</v>
      </c>
      <c r="X430" s="18" t="s">
        <v>7</v>
      </c>
      <c r="Y430" s="18">
        <v>20</v>
      </c>
      <c r="Z430" s="18" t="s">
        <v>548</v>
      </c>
      <c r="AA430" s="18" t="s">
        <v>930</v>
      </c>
      <c r="AB430" s="18" t="s">
        <v>285</v>
      </c>
      <c r="AC430" s="18">
        <v>7</v>
      </c>
      <c r="AD430" s="18" t="s">
        <v>858</v>
      </c>
      <c r="AE430" s="18" t="s">
        <v>181</v>
      </c>
      <c r="AF430" s="18">
        <v>65</v>
      </c>
      <c r="AG430" s="18">
        <v>22</v>
      </c>
      <c r="AH430" s="18" t="s">
        <v>220</v>
      </c>
      <c r="AI430" s="18" t="s">
        <v>182</v>
      </c>
      <c r="AJ430" s="18" t="s">
        <v>234</v>
      </c>
      <c r="AK430" s="18">
        <v>22</v>
      </c>
      <c r="AL430" s="18" t="s">
        <v>228</v>
      </c>
      <c r="AM430" s="18" t="s">
        <v>214</v>
      </c>
      <c r="AN430" s="18">
        <v>16</v>
      </c>
      <c r="AO430" s="18">
        <v>4</v>
      </c>
      <c r="AP430" s="18">
        <v>4</v>
      </c>
      <c r="AQ430" s="18"/>
      <c r="AR430" s="18"/>
      <c r="AS430" s="18">
        <v>0</v>
      </c>
      <c r="AT430" s="19">
        <f t="shared" si="61"/>
        <v>0</v>
      </c>
      <c r="AU430" s="18" t="s">
        <v>215</v>
      </c>
      <c r="AV430" s="18">
        <v>2</v>
      </c>
      <c r="AW430" s="18" t="s">
        <v>944</v>
      </c>
      <c r="AX430" s="18" t="s">
        <v>878</v>
      </c>
      <c r="AY430" s="20">
        <v>31901</v>
      </c>
      <c r="AZ430" s="19">
        <v>22</v>
      </c>
      <c r="BA430" s="19" t="e">
        <f>IF(AND(#REF!&gt;2000000,#REF!&lt;=6000000),1,IF(AND(#REF!&gt;1000000,#REF!&lt;=2000000),2,IF(AND(#REF!&gt;500000,#REF!&lt;=1000000),3,IF(AND(#REF!&gt;1,#REF!&lt;=500000),4,0))))</f>
        <v>#REF!</v>
      </c>
      <c r="BB430" s="19" t="e">
        <f>IF(AND(#REF!&gt;1,#REF!&lt;=3),1,IF(AND(#REF!&gt;3,#REF!&lt;=5),2,IF(AND(#REF!&gt;5,#REF!&lt;=7),3,4)))</f>
        <v>#REF!</v>
      </c>
      <c r="BC430" s="19">
        <f t="shared" si="48"/>
        <v>3</v>
      </c>
      <c r="BD430" s="19">
        <f t="shared" si="49"/>
        <v>0</v>
      </c>
      <c r="BE430" s="19">
        <f t="shared" si="50"/>
        <v>0</v>
      </c>
      <c r="BF430" s="19" t="e">
        <f>IF(AND(#REF!&gt;100000,#REF!&lt;=300000),1,IF(AND(#REF!&gt;=50000,#REF!&lt;=100000),2,IF(AND(#REF!&gt;1,#REF!&lt;50000),3,4)))</f>
        <v>#REF!</v>
      </c>
      <c r="BG430" s="19" t="e">
        <f>IF(AND(#REF!&gt;1,#REF!&lt;=500000),3,IF(AND(#REF!&gt;500000,#REF!&lt;=100000),2,IF(AND(#REF!&gt;100000,#REF!&lt;=600000),3,0)))</f>
        <v>#REF!</v>
      </c>
      <c r="BH430" s="19">
        <f t="shared" si="51"/>
        <v>2</v>
      </c>
      <c r="BI430" s="21" t="e">
        <f t="shared" si="53"/>
        <v>#REF!</v>
      </c>
      <c r="BJ430" s="2" t="str">
        <f t="shared" si="62"/>
        <v>1</v>
      </c>
    </row>
    <row r="431" spans="1:62" ht="18" customHeight="1">
      <c r="A431" s="49">
        <v>423</v>
      </c>
      <c r="B431" s="50" t="s">
        <v>44</v>
      </c>
      <c r="C431" s="51">
        <v>107521409830</v>
      </c>
      <c r="D431" s="52" t="s">
        <v>197</v>
      </c>
      <c r="E431" s="50" t="s">
        <v>5</v>
      </c>
      <c r="F431" s="50" t="s">
        <v>1201</v>
      </c>
      <c r="G431" s="52" t="s">
        <v>809</v>
      </c>
      <c r="H431" s="60">
        <v>2.806153</v>
      </c>
      <c r="I431" s="41">
        <v>180</v>
      </c>
      <c r="J431" s="18">
        <v>65</v>
      </c>
      <c r="K431" s="18" t="s">
        <v>181</v>
      </c>
      <c r="L431" s="18" t="s">
        <v>45</v>
      </c>
      <c r="M431" s="18">
        <v>21</v>
      </c>
      <c r="N431" s="18" t="s">
        <v>858</v>
      </c>
      <c r="O431" s="18" t="s">
        <v>182</v>
      </c>
      <c r="P431" s="18" t="s">
        <v>857</v>
      </c>
      <c r="Q431" s="18">
        <v>22</v>
      </c>
      <c r="R431" s="18" t="s">
        <v>180</v>
      </c>
      <c r="S431" s="18" t="s">
        <v>183</v>
      </c>
      <c r="T431" s="18" t="s">
        <v>533</v>
      </c>
      <c r="U431" s="18">
        <v>22</v>
      </c>
      <c r="V431" s="18" t="s">
        <v>1</v>
      </c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>
        <v>5</v>
      </c>
      <c r="AT431" s="19">
        <f t="shared" si="61"/>
        <v>5</v>
      </c>
      <c r="AU431" s="18" t="s">
        <v>1051</v>
      </c>
      <c r="AV431" s="18">
        <v>2</v>
      </c>
      <c r="AW431" s="18" t="s">
        <v>944</v>
      </c>
      <c r="AX431" s="18" t="s">
        <v>878</v>
      </c>
      <c r="AY431" s="20">
        <v>32437</v>
      </c>
      <c r="AZ431" s="19">
        <v>21</v>
      </c>
      <c r="BA431" s="19" t="e">
        <f>IF(AND(#REF!&gt;2000000,#REF!&lt;=6000000),1,IF(AND(#REF!&gt;1000000,#REF!&lt;=2000000),2,IF(AND(#REF!&gt;500000,#REF!&lt;=1000000),3,IF(AND(#REF!&gt;1,#REF!&lt;=500000),4,0))))</f>
        <v>#REF!</v>
      </c>
      <c r="BB431" s="19" t="e">
        <f>IF(AND(#REF!&gt;1,#REF!&lt;=3),1,IF(AND(#REF!&gt;3,#REF!&lt;=5),2,IF(AND(#REF!&gt;5,#REF!&lt;=7),3,4)))</f>
        <v>#REF!</v>
      </c>
      <c r="BC431" s="19">
        <f t="shared" si="48"/>
        <v>3</v>
      </c>
      <c r="BD431" s="19">
        <f t="shared" si="49"/>
        <v>1</v>
      </c>
      <c r="BE431" s="19">
        <f t="shared" si="50"/>
        <v>0</v>
      </c>
      <c r="BF431" s="19" t="e">
        <f>IF(AND(#REF!&gt;100000,#REF!&lt;=300000),1,IF(AND(#REF!&gt;=50000,#REF!&lt;=100000),2,IF(AND(#REF!&gt;1,#REF!&lt;50000),3,4)))</f>
        <v>#REF!</v>
      </c>
      <c r="BG431" s="19" t="e">
        <f>IF(AND(#REF!&gt;1,#REF!&lt;=500000),3,IF(AND(#REF!&gt;500000,#REF!&lt;=100000),2,IF(AND(#REF!&gt;100000,#REF!&lt;=600000),3,0)))</f>
        <v>#REF!</v>
      </c>
      <c r="BH431" s="19">
        <f t="shared" si="51"/>
        <v>2</v>
      </c>
      <c r="BI431" s="21" t="e">
        <f t="shared" si="53"/>
        <v>#REF!</v>
      </c>
      <c r="BJ431" s="2" t="str">
        <f t="shared" si="62"/>
        <v>1</v>
      </c>
    </row>
    <row r="432" spans="1:62" ht="18" customHeight="1">
      <c r="A432" s="49">
        <v>424</v>
      </c>
      <c r="B432" s="50" t="s">
        <v>46</v>
      </c>
      <c r="C432" s="51">
        <v>306522300394</v>
      </c>
      <c r="D432" s="52" t="s">
        <v>278</v>
      </c>
      <c r="E432" s="50" t="s">
        <v>5</v>
      </c>
      <c r="F432" s="50" t="s">
        <v>1134</v>
      </c>
      <c r="G432" s="52" t="s">
        <v>810</v>
      </c>
      <c r="H432" s="60">
        <v>2.763478</v>
      </c>
      <c r="I432" s="41">
        <v>315</v>
      </c>
      <c r="J432" s="18">
        <v>115</v>
      </c>
      <c r="K432" s="18" t="s">
        <v>176</v>
      </c>
      <c r="L432" s="18" t="s">
        <v>563</v>
      </c>
      <c r="M432" s="18">
        <v>20</v>
      </c>
      <c r="N432" s="18" t="s">
        <v>47</v>
      </c>
      <c r="O432" s="18" t="s">
        <v>178</v>
      </c>
      <c r="P432" s="18" t="s">
        <v>611</v>
      </c>
      <c r="Q432" s="18">
        <v>22</v>
      </c>
      <c r="R432" s="18" t="s">
        <v>89</v>
      </c>
      <c r="S432" s="18" t="s">
        <v>930</v>
      </c>
      <c r="T432" s="18" t="s">
        <v>287</v>
      </c>
      <c r="U432" s="18">
        <v>8</v>
      </c>
      <c r="V432" s="18" t="s">
        <v>288</v>
      </c>
      <c r="W432" s="18" t="s">
        <v>181</v>
      </c>
      <c r="X432" s="18" t="s">
        <v>526</v>
      </c>
      <c r="Y432" s="18">
        <v>22</v>
      </c>
      <c r="Z432" s="18" t="s">
        <v>926</v>
      </c>
      <c r="AA432" s="18" t="s">
        <v>182</v>
      </c>
      <c r="AB432" s="18" t="s">
        <v>976</v>
      </c>
      <c r="AC432" s="18">
        <v>21</v>
      </c>
      <c r="AD432" s="18" t="s">
        <v>961</v>
      </c>
      <c r="AE432" s="18" t="s">
        <v>214</v>
      </c>
      <c r="AF432" s="18" t="s">
        <v>1063</v>
      </c>
      <c r="AG432" s="18">
        <v>4</v>
      </c>
      <c r="AH432" s="18" t="s">
        <v>195</v>
      </c>
      <c r="AI432" s="18" t="s">
        <v>183</v>
      </c>
      <c r="AJ432" s="18">
        <v>59</v>
      </c>
      <c r="AK432" s="18">
        <v>18</v>
      </c>
      <c r="AL432" s="18" t="s">
        <v>258</v>
      </c>
      <c r="AM432" s="18"/>
      <c r="AN432" s="18"/>
      <c r="AO432" s="18"/>
      <c r="AP432" s="18"/>
      <c r="AQ432" s="18"/>
      <c r="AR432" s="18"/>
      <c r="AS432" s="18">
        <v>0</v>
      </c>
      <c r="AT432" s="19">
        <f t="shared" si="61"/>
        <v>0</v>
      </c>
      <c r="AU432" s="18" t="s">
        <v>48</v>
      </c>
      <c r="AV432" s="18">
        <v>5</v>
      </c>
      <c r="AW432" s="18" t="s">
        <v>35</v>
      </c>
      <c r="AX432" s="18" t="s">
        <v>201</v>
      </c>
      <c r="AY432" s="20">
        <v>31919</v>
      </c>
      <c r="AZ432" s="19">
        <v>22</v>
      </c>
      <c r="BA432" s="19" t="e">
        <f>IF(AND(#REF!&gt;2000000,#REF!&lt;=6000000),1,IF(AND(#REF!&gt;1000000,#REF!&lt;=2000000),2,IF(AND(#REF!&gt;500000,#REF!&lt;=1000000),3,IF(AND(#REF!&gt;1,#REF!&lt;=500000),4,0))))</f>
        <v>#REF!</v>
      </c>
      <c r="BB432" s="19" t="e">
        <f>IF(AND(#REF!&gt;1,#REF!&lt;=3),1,IF(AND(#REF!&gt;3,#REF!&lt;=5),2,IF(AND(#REF!&gt;5,#REF!&lt;=7),3,4)))</f>
        <v>#REF!</v>
      </c>
      <c r="BC432" s="19">
        <f t="shared" si="48"/>
        <v>3</v>
      </c>
      <c r="BD432" s="19">
        <f t="shared" si="49"/>
        <v>0</v>
      </c>
      <c r="BE432" s="19">
        <f t="shared" si="50"/>
        <v>0</v>
      </c>
      <c r="BF432" s="19" t="e">
        <f>IF(AND(#REF!&gt;100000,#REF!&lt;=300000),1,IF(AND(#REF!&gt;=50000,#REF!&lt;=100000),2,IF(AND(#REF!&gt;1,#REF!&lt;50000),3,4)))</f>
        <v>#REF!</v>
      </c>
      <c r="BG432" s="19" t="e">
        <f>IF(AND(#REF!&gt;1,#REF!&lt;=500000),3,IF(AND(#REF!&gt;500000,#REF!&lt;=100000),2,IF(AND(#REF!&gt;100000,#REF!&lt;=600000),3,0)))</f>
        <v>#REF!</v>
      </c>
      <c r="BH432" s="19">
        <f t="shared" si="51"/>
        <v>5</v>
      </c>
      <c r="BI432" s="21" t="e">
        <f t="shared" si="53"/>
        <v>#REF!</v>
      </c>
      <c r="BJ432" s="2" t="str">
        <f t="shared" si="62"/>
        <v>3</v>
      </c>
    </row>
    <row r="433" spans="1:62" ht="18" customHeight="1">
      <c r="A433" s="49">
        <v>425</v>
      </c>
      <c r="B433" s="50" t="s">
        <v>49</v>
      </c>
      <c r="C433" s="51">
        <v>307522308813</v>
      </c>
      <c r="D433" s="52" t="s">
        <v>197</v>
      </c>
      <c r="E433" s="50" t="s">
        <v>5</v>
      </c>
      <c r="F433" s="50" t="s">
        <v>1134</v>
      </c>
      <c r="G433" s="52" t="s">
        <v>809</v>
      </c>
      <c r="H433" s="60">
        <v>2.842857</v>
      </c>
      <c r="I433" s="41">
        <v>178</v>
      </c>
      <c r="J433" s="18">
        <v>63</v>
      </c>
      <c r="K433" s="18" t="s">
        <v>181</v>
      </c>
      <c r="L433" s="18" t="s">
        <v>1066</v>
      </c>
      <c r="M433" s="18">
        <v>21</v>
      </c>
      <c r="N433" s="18">
        <v>3</v>
      </c>
      <c r="O433" s="18" t="s">
        <v>182</v>
      </c>
      <c r="P433" s="18" t="s">
        <v>28</v>
      </c>
      <c r="Q433" s="18">
        <v>21</v>
      </c>
      <c r="R433" s="18" t="s">
        <v>1035</v>
      </c>
      <c r="S433" s="18" t="s">
        <v>183</v>
      </c>
      <c r="T433" s="18" t="s">
        <v>936</v>
      </c>
      <c r="U433" s="18">
        <v>21</v>
      </c>
      <c r="V433" s="18" t="s">
        <v>937</v>
      </c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>
        <v>3</v>
      </c>
      <c r="AT433" s="19">
        <f t="shared" si="61"/>
        <v>3</v>
      </c>
      <c r="AU433" s="18"/>
      <c r="AV433" s="18"/>
      <c r="AW433" s="18" t="s">
        <v>944</v>
      </c>
      <c r="AX433" s="18" t="s">
        <v>201</v>
      </c>
      <c r="AY433" s="20">
        <v>32629</v>
      </c>
      <c r="AZ433" s="19">
        <v>20</v>
      </c>
      <c r="BA433" s="19" t="e">
        <f>IF(AND(#REF!&gt;2000000,#REF!&lt;=6000000),1,IF(AND(#REF!&gt;1000000,#REF!&lt;=2000000),2,IF(AND(#REF!&gt;500000,#REF!&lt;=1000000),3,IF(AND(#REF!&gt;1,#REF!&lt;=500000),4,0))))</f>
        <v>#REF!</v>
      </c>
      <c r="BB433" s="19" t="e">
        <f>IF(AND(#REF!&gt;1,#REF!&lt;=3),1,IF(AND(#REF!&gt;3,#REF!&lt;=5),2,IF(AND(#REF!&gt;5,#REF!&lt;=7),3,4)))</f>
        <v>#REF!</v>
      </c>
      <c r="BC433" s="19">
        <f t="shared" si="48"/>
        <v>3</v>
      </c>
      <c r="BD433" s="19">
        <f t="shared" si="49"/>
        <v>1</v>
      </c>
      <c r="BE433" s="19">
        <f t="shared" si="50"/>
        <v>0</v>
      </c>
      <c r="BF433" s="19" t="e">
        <f>IF(AND(#REF!&gt;100000,#REF!&lt;=300000),1,IF(AND(#REF!&gt;=50000,#REF!&lt;=100000),2,IF(AND(#REF!&gt;1,#REF!&lt;50000),3,4)))</f>
        <v>#REF!</v>
      </c>
      <c r="BG433" s="19" t="e">
        <f>IF(AND(#REF!&gt;1,#REF!&lt;=500000),3,IF(AND(#REF!&gt;500000,#REF!&lt;=100000),2,IF(AND(#REF!&gt;100000,#REF!&lt;=600000),3,0)))</f>
        <v>#REF!</v>
      </c>
      <c r="BH433" s="19">
        <f t="shared" si="51"/>
        <v>0</v>
      </c>
      <c r="BI433" s="21" t="e">
        <f t="shared" si="53"/>
        <v>#REF!</v>
      </c>
      <c r="BJ433" s="2"/>
    </row>
    <row r="434" spans="1:62" ht="18" customHeight="1">
      <c r="A434" s="49">
        <v>426</v>
      </c>
      <c r="B434" s="50" t="s">
        <v>50</v>
      </c>
      <c r="C434" s="51">
        <v>306522304882</v>
      </c>
      <c r="D434" s="52" t="s">
        <v>889</v>
      </c>
      <c r="E434" s="50" t="s">
        <v>5</v>
      </c>
      <c r="F434" s="50" t="s">
        <v>1134</v>
      </c>
      <c r="G434" s="52" t="s">
        <v>810</v>
      </c>
      <c r="H434" s="60">
        <v>2.985849</v>
      </c>
      <c r="I434" s="41">
        <v>315</v>
      </c>
      <c r="J434" s="18">
        <v>106</v>
      </c>
      <c r="K434" s="18" t="s">
        <v>176</v>
      </c>
      <c r="L434" s="18" t="s">
        <v>623</v>
      </c>
      <c r="M434" s="18">
        <v>20</v>
      </c>
      <c r="N434" s="18" t="s">
        <v>986</v>
      </c>
      <c r="O434" s="18" t="s">
        <v>178</v>
      </c>
      <c r="P434" s="18" t="s">
        <v>99</v>
      </c>
      <c r="Q434" s="18">
        <v>20</v>
      </c>
      <c r="R434" s="18">
        <v>3</v>
      </c>
      <c r="S434" s="18" t="s">
        <v>181</v>
      </c>
      <c r="T434" s="18" t="s">
        <v>100</v>
      </c>
      <c r="U434" s="18">
        <v>22</v>
      </c>
      <c r="V434" s="18" t="s">
        <v>226</v>
      </c>
      <c r="W434" s="18" t="s">
        <v>182</v>
      </c>
      <c r="X434" s="18" t="s">
        <v>549</v>
      </c>
      <c r="Y434" s="18">
        <v>21</v>
      </c>
      <c r="Z434" s="18" t="s">
        <v>237</v>
      </c>
      <c r="AA434" s="18" t="s">
        <v>214</v>
      </c>
      <c r="AB434" s="18">
        <v>10</v>
      </c>
      <c r="AC434" s="18">
        <v>4</v>
      </c>
      <c r="AD434" s="18" t="s">
        <v>89</v>
      </c>
      <c r="AE434" s="18" t="s">
        <v>183</v>
      </c>
      <c r="AF434" s="18" t="s">
        <v>383</v>
      </c>
      <c r="AG434" s="18">
        <v>19</v>
      </c>
      <c r="AH434" s="18" t="s">
        <v>51</v>
      </c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>
        <v>5</v>
      </c>
      <c r="AT434" s="19">
        <f t="shared" si="61"/>
        <v>5</v>
      </c>
      <c r="AU434" s="18" t="s">
        <v>185</v>
      </c>
      <c r="AV434" s="18">
        <v>5</v>
      </c>
      <c r="AW434" s="18" t="s">
        <v>944</v>
      </c>
      <c r="AX434" s="18" t="s">
        <v>853</v>
      </c>
      <c r="AY434" s="20">
        <v>32630</v>
      </c>
      <c r="AZ434" s="19">
        <v>20</v>
      </c>
      <c r="BA434" s="19" t="e">
        <f>IF(AND(#REF!&gt;2000000,#REF!&lt;=6000000),1,IF(AND(#REF!&gt;1000000,#REF!&lt;=2000000),2,IF(AND(#REF!&gt;500000,#REF!&lt;=1000000),3,IF(AND(#REF!&gt;1,#REF!&lt;=500000),4,0))))</f>
        <v>#REF!</v>
      </c>
      <c r="BB434" s="19" t="e">
        <f>IF(AND(#REF!&gt;1,#REF!&lt;=3),1,IF(AND(#REF!&gt;3,#REF!&lt;=5),2,IF(AND(#REF!&gt;5,#REF!&lt;=7),3,4)))</f>
        <v>#REF!</v>
      </c>
      <c r="BC434" s="19">
        <f t="shared" si="48"/>
        <v>3</v>
      </c>
      <c r="BD434" s="19">
        <f t="shared" si="49"/>
        <v>1</v>
      </c>
      <c r="BE434" s="19">
        <f t="shared" si="50"/>
        <v>0</v>
      </c>
      <c r="BF434" s="19" t="e">
        <f>IF(AND(#REF!&gt;100000,#REF!&lt;=300000),1,IF(AND(#REF!&gt;=50000,#REF!&lt;=100000),2,IF(AND(#REF!&gt;1,#REF!&lt;50000),3,4)))</f>
        <v>#REF!</v>
      </c>
      <c r="BG434" s="19" t="e">
        <f>IF(AND(#REF!&gt;1,#REF!&lt;=500000),3,IF(AND(#REF!&gt;500000,#REF!&lt;=100000),2,IF(AND(#REF!&gt;100000,#REF!&lt;=600000),3,0)))</f>
        <v>#REF!</v>
      </c>
      <c r="BH434" s="19">
        <f t="shared" si="51"/>
        <v>5</v>
      </c>
      <c r="BI434" s="21" t="e">
        <f t="shared" si="53"/>
        <v>#REF!</v>
      </c>
      <c r="BJ434" s="2" t="str">
        <f>MID(C434,1,1)</f>
        <v>3</v>
      </c>
    </row>
    <row r="435" spans="1:62" ht="18" customHeight="1">
      <c r="A435" s="49">
        <v>427</v>
      </c>
      <c r="B435" s="50" t="s">
        <v>52</v>
      </c>
      <c r="C435" s="51">
        <v>307531352794</v>
      </c>
      <c r="D435" s="52" t="s">
        <v>197</v>
      </c>
      <c r="E435" s="50" t="s">
        <v>5</v>
      </c>
      <c r="F435" s="50" t="s">
        <v>1135</v>
      </c>
      <c r="G435" s="52" t="s">
        <v>809</v>
      </c>
      <c r="H435" s="60">
        <v>2.986363</v>
      </c>
      <c r="I435" s="41">
        <v>196</v>
      </c>
      <c r="J435" s="18">
        <v>66</v>
      </c>
      <c r="K435" s="18" t="s">
        <v>181</v>
      </c>
      <c r="L435" s="18" t="s">
        <v>903</v>
      </c>
      <c r="M435" s="18">
        <v>22</v>
      </c>
      <c r="N435" s="18" t="s">
        <v>880</v>
      </c>
      <c r="O435" s="18" t="s">
        <v>182</v>
      </c>
      <c r="P435" s="18" t="s">
        <v>94</v>
      </c>
      <c r="Q435" s="18">
        <v>22</v>
      </c>
      <c r="R435" s="18" t="s">
        <v>175</v>
      </c>
      <c r="S435" s="18" t="s">
        <v>183</v>
      </c>
      <c r="T435" s="18" t="s">
        <v>933</v>
      </c>
      <c r="U435" s="18">
        <v>22</v>
      </c>
      <c r="V435" s="18" t="s">
        <v>175</v>
      </c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>
        <v>6</v>
      </c>
      <c r="AT435" s="19">
        <f t="shared" si="61"/>
        <v>6</v>
      </c>
      <c r="AU435" s="18" t="s">
        <v>185</v>
      </c>
      <c r="AV435" s="18">
        <v>5</v>
      </c>
      <c r="AW435" s="18" t="s">
        <v>944</v>
      </c>
      <c r="AX435" s="18" t="s">
        <v>53</v>
      </c>
      <c r="AY435" s="20">
        <v>32227</v>
      </c>
      <c r="AZ435" s="19">
        <v>21</v>
      </c>
      <c r="BA435" s="19" t="e">
        <f>IF(AND(#REF!&gt;2000000,#REF!&lt;=6000000),1,IF(AND(#REF!&gt;1000000,#REF!&lt;=2000000),2,IF(AND(#REF!&gt;500000,#REF!&lt;=1000000),3,IF(AND(#REF!&gt;1,#REF!&lt;=500000),4,0))))</f>
        <v>#REF!</v>
      </c>
      <c r="BB435" s="19" t="e">
        <f>IF(AND(#REF!&gt;1,#REF!&lt;=3),1,IF(AND(#REF!&gt;3,#REF!&lt;=5),2,IF(AND(#REF!&gt;5,#REF!&lt;=7),3,4)))</f>
        <v>#REF!</v>
      </c>
      <c r="BC435" s="19">
        <f t="shared" si="48"/>
        <v>3</v>
      </c>
      <c r="BD435" s="19">
        <f t="shared" si="49"/>
        <v>2</v>
      </c>
      <c r="BE435" s="19">
        <f t="shared" si="50"/>
        <v>0</v>
      </c>
      <c r="BF435" s="19" t="e">
        <f>IF(AND(#REF!&gt;100000,#REF!&lt;=300000),1,IF(AND(#REF!&gt;=50000,#REF!&lt;=100000),2,IF(AND(#REF!&gt;1,#REF!&lt;50000),3,4)))</f>
        <v>#REF!</v>
      </c>
      <c r="BG435" s="19" t="e">
        <f>IF(AND(#REF!&gt;1,#REF!&lt;=500000),3,IF(AND(#REF!&gt;500000,#REF!&lt;=100000),2,IF(AND(#REF!&gt;100000,#REF!&lt;=600000),3,0)))</f>
        <v>#REF!</v>
      </c>
      <c r="BH435" s="19">
        <f t="shared" si="51"/>
        <v>5</v>
      </c>
      <c r="BI435" s="21" t="e">
        <f t="shared" si="53"/>
        <v>#REF!</v>
      </c>
      <c r="BJ435" s="2"/>
    </row>
    <row r="436" spans="1:62" ht="18" customHeight="1">
      <c r="A436" s="49">
        <v>428</v>
      </c>
      <c r="B436" s="50" t="s">
        <v>54</v>
      </c>
      <c r="C436" s="51">
        <v>306531304910</v>
      </c>
      <c r="D436" s="52" t="s">
        <v>197</v>
      </c>
      <c r="E436" s="50" t="s">
        <v>5</v>
      </c>
      <c r="F436" s="50" t="s">
        <v>1135</v>
      </c>
      <c r="G436" s="52" t="s">
        <v>810</v>
      </c>
      <c r="H436" s="60">
        <v>2.799074</v>
      </c>
      <c r="I436" s="41">
        <v>302.3</v>
      </c>
      <c r="J436" s="18">
        <v>108</v>
      </c>
      <c r="K436" s="18" t="s">
        <v>176</v>
      </c>
      <c r="L436" s="18">
        <v>57.8</v>
      </c>
      <c r="M436" s="18">
        <v>22</v>
      </c>
      <c r="N436" s="18">
        <v>2.63</v>
      </c>
      <c r="O436" s="18" t="s">
        <v>178</v>
      </c>
      <c r="P436" s="18">
        <v>57.4</v>
      </c>
      <c r="Q436" s="18">
        <v>21</v>
      </c>
      <c r="R436" s="18">
        <v>2.73</v>
      </c>
      <c r="S436" s="18" t="s">
        <v>181</v>
      </c>
      <c r="T436" s="18">
        <v>52.1</v>
      </c>
      <c r="U436" s="18">
        <v>21</v>
      </c>
      <c r="V436" s="18">
        <v>2.48</v>
      </c>
      <c r="W436" s="18" t="s">
        <v>182</v>
      </c>
      <c r="X436" s="18">
        <v>67.4</v>
      </c>
      <c r="Y436" s="18">
        <v>22</v>
      </c>
      <c r="Z436" s="18">
        <v>3.06</v>
      </c>
      <c r="AA436" s="18" t="s">
        <v>183</v>
      </c>
      <c r="AB436" s="18">
        <v>67.6</v>
      </c>
      <c r="AC436" s="18">
        <v>22</v>
      </c>
      <c r="AD436" s="18">
        <v>3.07</v>
      </c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>
        <v>6</v>
      </c>
      <c r="AT436" s="19">
        <f t="shared" si="61"/>
        <v>6</v>
      </c>
      <c r="AU436" s="18" t="s">
        <v>408</v>
      </c>
      <c r="AV436" s="18">
        <v>5</v>
      </c>
      <c r="AW436" s="18" t="s">
        <v>35</v>
      </c>
      <c r="AX436" s="18" t="s">
        <v>250</v>
      </c>
      <c r="AY436" s="20">
        <v>32217</v>
      </c>
      <c r="AZ436" s="19">
        <v>21</v>
      </c>
      <c r="BA436" s="19" t="e">
        <f>IF(AND(#REF!&gt;2000000,#REF!&lt;=6000000),1,IF(AND(#REF!&gt;1000000,#REF!&lt;=2000000),2,IF(AND(#REF!&gt;500000,#REF!&lt;=1000000),3,IF(AND(#REF!&gt;1,#REF!&lt;=500000),4,0))))</f>
        <v>#REF!</v>
      </c>
      <c r="BB436" s="19" t="e">
        <f>IF(AND(#REF!&gt;1,#REF!&lt;=3),1,IF(AND(#REF!&gt;3,#REF!&lt;=5),2,IF(AND(#REF!&gt;5,#REF!&lt;=7),3,4)))</f>
        <v>#REF!</v>
      </c>
      <c r="BC436" s="19">
        <f t="shared" si="48"/>
        <v>3</v>
      </c>
      <c r="BD436" s="19">
        <f t="shared" si="49"/>
        <v>2</v>
      </c>
      <c r="BE436" s="19">
        <f t="shared" si="50"/>
        <v>0</v>
      </c>
      <c r="BF436" s="19" t="e">
        <f>IF(AND(#REF!&gt;100000,#REF!&lt;=300000),1,IF(AND(#REF!&gt;=50000,#REF!&lt;=100000),2,IF(AND(#REF!&gt;1,#REF!&lt;50000),3,4)))</f>
        <v>#REF!</v>
      </c>
      <c r="BG436" s="19" t="e">
        <f>IF(AND(#REF!&gt;1,#REF!&lt;=500000),3,IF(AND(#REF!&gt;500000,#REF!&lt;=100000),2,IF(AND(#REF!&gt;100000,#REF!&lt;=600000),3,0)))</f>
        <v>#REF!</v>
      </c>
      <c r="BH436" s="19">
        <f t="shared" si="51"/>
        <v>5</v>
      </c>
      <c r="BI436" s="21" t="e">
        <f t="shared" si="53"/>
        <v>#REF!</v>
      </c>
      <c r="BJ436" s="2" t="str">
        <f aca="true" t="shared" si="63" ref="BJ436:BJ443">MID(C436,1,1)</f>
        <v>3</v>
      </c>
    </row>
    <row r="437" spans="1:62" ht="18" customHeight="1">
      <c r="A437" s="49">
        <v>429</v>
      </c>
      <c r="B437" s="50" t="s">
        <v>55</v>
      </c>
      <c r="C437" s="51">
        <v>308531318646</v>
      </c>
      <c r="D437" s="52" t="s">
        <v>197</v>
      </c>
      <c r="E437" s="50" t="s">
        <v>5</v>
      </c>
      <c r="F437" s="50" t="s">
        <v>1135</v>
      </c>
      <c r="G437" s="52" t="s">
        <v>808</v>
      </c>
      <c r="H437" s="60">
        <v>2.890909</v>
      </c>
      <c r="I437" s="41"/>
      <c r="J437" s="18">
        <v>0</v>
      </c>
      <c r="K437" s="18"/>
      <c r="L437" s="18"/>
      <c r="M437" s="18">
        <v>0</v>
      </c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>
        <v>6</v>
      </c>
      <c r="AT437" s="19">
        <f t="shared" si="61"/>
        <v>6</v>
      </c>
      <c r="AU437" s="18" t="s">
        <v>56</v>
      </c>
      <c r="AV437" s="18">
        <v>5</v>
      </c>
      <c r="AW437" s="18" t="s">
        <v>35</v>
      </c>
      <c r="AX437" s="18" t="s">
        <v>878</v>
      </c>
      <c r="AY437" s="20">
        <v>32958</v>
      </c>
      <c r="AZ437" s="19">
        <v>19</v>
      </c>
      <c r="BA437" s="19" t="e">
        <f>IF(AND(#REF!&gt;2000000,#REF!&lt;=6000000),1,IF(AND(#REF!&gt;1000000,#REF!&lt;=2000000),2,IF(AND(#REF!&gt;500000,#REF!&lt;=1000000),3,IF(AND(#REF!&gt;1,#REF!&lt;=500000),4,0))))</f>
        <v>#REF!</v>
      </c>
      <c r="BB437" s="19" t="e">
        <f>IF(AND(#REF!&gt;1,#REF!&lt;=3),1,IF(AND(#REF!&gt;3,#REF!&lt;=5),2,IF(AND(#REF!&gt;5,#REF!&lt;=7),3,4)))</f>
        <v>#REF!</v>
      </c>
      <c r="BC437" s="19">
        <f t="shared" si="48"/>
        <v>3</v>
      </c>
      <c r="BD437" s="19">
        <f t="shared" si="49"/>
        <v>2</v>
      </c>
      <c r="BE437" s="19">
        <f t="shared" si="50"/>
        <v>0</v>
      </c>
      <c r="BF437" s="19" t="e">
        <f>IF(AND(#REF!&gt;100000,#REF!&lt;=300000),1,IF(AND(#REF!&gt;=50000,#REF!&lt;=100000),2,IF(AND(#REF!&gt;1,#REF!&lt;50000),3,4)))</f>
        <v>#REF!</v>
      </c>
      <c r="BG437" s="19" t="e">
        <f>IF(AND(#REF!&gt;1,#REF!&lt;=500000),3,IF(AND(#REF!&gt;500000,#REF!&lt;=100000),2,IF(AND(#REF!&gt;100000,#REF!&lt;=600000),3,0)))</f>
        <v>#REF!</v>
      </c>
      <c r="BH437" s="19">
        <f t="shared" si="51"/>
        <v>5</v>
      </c>
      <c r="BI437" s="21" t="e">
        <f t="shared" si="53"/>
        <v>#REF!</v>
      </c>
      <c r="BJ437" s="2" t="str">
        <f t="shared" si="63"/>
        <v>3</v>
      </c>
    </row>
    <row r="438" spans="1:62" ht="18" customHeight="1">
      <c r="A438" s="49">
        <v>430</v>
      </c>
      <c r="B438" s="50" t="s">
        <v>57</v>
      </c>
      <c r="C438" s="51">
        <v>306531304915</v>
      </c>
      <c r="D438" s="52" t="s">
        <v>197</v>
      </c>
      <c r="E438" s="50" t="s">
        <v>5</v>
      </c>
      <c r="F438" s="50" t="s">
        <v>1135</v>
      </c>
      <c r="G438" s="52" t="s">
        <v>810</v>
      </c>
      <c r="H438" s="60">
        <v>2.984259</v>
      </c>
      <c r="I438" s="41">
        <v>320</v>
      </c>
      <c r="J438" s="18">
        <v>108</v>
      </c>
      <c r="K438" s="18" t="s">
        <v>176</v>
      </c>
      <c r="L438" s="18" t="s">
        <v>946</v>
      </c>
      <c r="M438" s="18">
        <v>22</v>
      </c>
      <c r="N438" s="18" t="s">
        <v>173</v>
      </c>
      <c r="O438" s="18" t="s">
        <v>178</v>
      </c>
      <c r="P438" s="18" t="s">
        <v>925</v>
      </c>
      <c r="Q438" s="18">
        <v>21</v>
      </c>
      <c r="R438" s="18" t="s">
        <v>151</v>
      </c>
      <c r="S438" s="18" t="s">
        <v>930</v>
      </c>
      <c r="T438" s="18" t="s">
        <v>58</v>
      </c>
      <c r="U438" s="18">
        <v>5</v>
      </c>
      <c r="V438" s="18" t="s">
        <v>986</v>
      </c>
      <c r="W438" s="18" t="s">
        <v>181</v>
      </c>
      <c r="X438" s="18" t="s">
        <v>533</v>
      </c>
      <c r="Y438" s="18">
        <v>19</v>
      </c>
      <c r="Z438" s="18" t="s">
        <v>59</v>
      </c>
      <c r="AA438" s="18" t="s">
        <v>182</v>
      </c>
      <c r="AB438" s="18" t="s">
        <v>227</v>
      </c>
      <c r="AC438" s="18">
        <v>22</v>
      </c>
      <c r="AD438" s="18">
        <v>3</v>
      </c>
      <c r="AE438" s="18" t="s">
        <v>183</v>
      </c>
      <c r="AF438" s="18" t="s">
        <v>948</v>
      </c>
      <c r="AG438" s="18">
        <v>19</v>
      </c>
      <c r="AH438" s="18" t="s">
        <v>942</v>
      </c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>
        <v>3</v>
      </c>
      <c r="AT438" s="19">
        <f t="shared" si="61"/>
        <v>3</v>
      </c>
      <c r="AU438" s="18" t="s">
        <v>60</v>
      </c>
      <c r="AV438" s="18">
        <v>2</v>
      </c>
      <c r="AW438" s="18" t="s">
        <v>35</v>
      </c>
      <c r="AX438" s="18" t="s">
        <v>971</v>
      </c>
      <c r="AY438" s="20">
        <v>17515</v>
      </c>
      <c r="AZ438" s="19">
        <v>62</v>
      </c>
      <c r="BA438" s="19" t="e">
        <f>IF(AND(#REF!&gt;2000000,#REF!&lt;=6000000),1,IF(AND(#REF!&gt;1000000,#REF!&lt;=2000000),2,IF(AND(#REF!&gt;500000,#REF!&lt;=1000000),3,IF(AND(#REF!&gt;1,#REF!&lt;=500000),4,0))))</f>
        <v>#REF!</v>
      </c>
      <c r="BB438" s="19" t="e">
        <f>IF(AND(#REF!&gt;1,#REF!&lt;=3),1,IF(AND(#REF!&gt;3,#REF!&lt;=5),2,IF(AND(#REF!&gt;5,#REF!&lt;=7),3,4)))</f>
        <v>#REF!</v>
      </c>
      <c r="BC438" s="19">
        <f t="shared" si="48"/>
        <v>3</v>
      </c>
      <c r="BD438" s="19">
        <f t="shared" si="49"/>
        <v>1</v>
      </c>
      <c r="BE438" s="19">
        <f t="shared" si="50"/>
        <v>0</v>
      </c>
      <c r="BF438" s="19" t="e">
        <f>IF(AND(#REF!&gt;100000,#REF!&lt;=300000),1,IF(AND(#REF!&gt;=50000,#REF!&lt;=100000),2,IF(AND(#REF!&gt;1,#REF!&lt;50000),3,4)))</f>
        <v>#REF!</v>
      </c>
      <c r="BG438" s="19" t="e">
        <f>IF(AND(#REF!&gt;1,#REF!&lt;=500000),3,IF(AND(#REF!&gt;500000,#REF!&lt;=100000),2,IF(AND(#REF!&gt;100000,#REF!&lt;=600000),3,0)))</f>
        <v>#REF!</v>
      </c>
      <c r="BH438" s="19">
        <f t="shared" si="51"/>
        <v>2</v>
      </c>
      <c r="BI438" s="21" t="e">
        <f t="shared" si="53"/>
        <v>#REF!</v>
      </c>
      <c r="BJ438" s="2" t="str">
        <f t="shared" si="63"/>
        <v>3</v>
      </c>
    </row>
    <row r="439" spans="1:62" ht="18" customHeight="1">
      <c r="A439" s="49">
        <v>431</v>
      </c>
      <c r="B439" s="50" t="s">
        <v>61</v>
      </c>
      <c r="C439" s="51">
        <v>306531304904</v>
      </c>
      <c r="D439" s="52" t="s">
        <v>197</v>
      </c>
      <c r="E439" s="50" t="s">
        <v>5</v>
      </c>
      <c r="F439" s="50" t="s">
        <v>1135</v>
      </c>
      <c r="G439" s="52" t="s">
        <v>810</v>
      </c>
      <c r="H439" s="60">
        <v>2.866666</v>
      </c>
      <c r="I439" s="41">
        <v>307</v>
      </c>
      <c r="J439" s="18">
        <v>108</v>
      </c>
      <c r="K439" s="18" t="s">
        <v>176</v>
      </c>
      <c r="L439" s="18" t="s">
        <v>1015</v>
      </c>
      <c r="M439" s="18">
        <v>22</v>
      </c>
      <c r="N439" s="18" t="s">
        <v>220</v>
      </c>
      <c r="O439" s="18" t="s">
        <v>178</v>
      </c>
      <c r="P439" s="18" t="s">
        <v>126</v>
      </c>
      <c r="Q439" s="18">
        <v>21</v>
      </c>
      <c r="R439" s="18" t="s">
        <v>173</v>
      </c>
      <c r="S439" s="18" t="s">
        <v>181</v>
      </c>
      <c r="T439" s="18" t="s">
        <v>530</v>
      </c>
      <c r="U439" s="18">
        <v>21</v>
      </c>
      <c r="V439" s="18" t="s">
        <v>994</v>
      </c>
      <c r="W439" s="18" t="s">
        <v>182</v>
      </c>
      <c r="X439" s="18" t="s">
        <v>1040</v>
      </c>
      <c r="Y439" s="18">
        <v>22</v>
      </c>
      <c r="Z439" s="18" t="s">
        <v>846</v>
      </c>
      <c r="AA439" s="18" t="s">
        <v>183</v>
      </c>
      <c r="AB439" s="18" t="s">
        <v>139</v>
      </c>
      <c r="AC439" s="18">
        <v>22</v>
      </c>
      <c r="AD439" s="18" t="s">
        <v>1019</v>
      </c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>
        <v>5</v>
      </c>
      <c r="AT439" s="19">
        <f t="shared" si="61"/>
        <v>5</v>
      </c>
      <c r="AU439" s="18" t="s">
        <v>938</v>
      </c>
      <c r="AV439" s="18">
        <v>5</v>
      </c>
      <c r="AW439" s="18" t="s">
        <v>944</v>
      </c>
      <c r="AX439" s="18" t="s">
        <v>524</v>
      </c>
      <c r="AY439" s="20">
        <v>32225</v>
      </c>
      <c r="AZ439" s="19">
        <v>21</v>
      </c>
      <c r="BA439" s="19" t="e">
        <f>IF(AND(#REF!&gt;2000000,#REF!&lt;=6000000),1,IF(AND(#REF!&gt;1000000,#REF!&lt;=2000000),2,IF(AND(#REF!&gt;500000,#REF!&lt;=1000000),3,IF(AND(#REF!&gt;1,#REF!&lt;=500000),4,0))))</f>
        <v>#REF!</v>
      </c>
      <c r="BB439" s="19" t="e">
        <f>IF(AND(#REF!&gt;1,#REF!&lt;=3),1,IF(AND(#REF!&gt;3,#REF!&lt;=5),2,IF(AND(#REF!&gt;5,#REF!&lt;=7),3,4)))</f>
        <v>#REF!</v>
      </c>
      <c r="BC439" s="19">
        <f t="shared" si="48"/>
        <v>3</v>
      </c>
      <c r="BD439" s="19">
        <f t="shared" si="49"/>
        <v>1</v>
      </c>
      <c r="BE439" s="19">
        <f t="shared" si="50"/>
        <v>0</v>
      </c>
      <c r="BF439" s="19" t="e">
        <f>IF(AND(#REF!&gt;100000,#REF!&lt;=300000),1,IF(AND(#REF!&gt;=50000,#REF!&lt;=100000),2,IF(AND(#REF!&gt;1,#REF!&lt;50000),3,4)))</f>
        <v>#REF!</v>
      </c>
      <c r="BG439" s="19" t="e">
        <f>IF(AND(#REF!&gt;1,#REF!&lt;=500000),3,IF(AND(#REF!&gt;500000,#REF!&lt;=100000),2,IF(AND(#REF!&gt;100000,#REF!&lt;=600000),3,0)))</f>
        <v>#REF!</v>
      </c>
      <c r="BH439" s="19">
        <f t="shared" si="51"/>
        <v>5</v>
      </c>
      <c r="BI439" s="21" t="e">
        <f t="shared" si="53"/>
        <v>#REF!</v>
      </c>
      <c r="BJ439" s="2" t="str">
        <f t="shared" si="63"/>
        <v>3</v>
      </c>
    </row>
    <row r="440" spans="1:62" ht="18" customHeight="1">
      <c r="A440" s="49">
        <v>432</v>
      </c>
      <c r="B440" s="50" t="s">
        <v>62</v>
      </c>
      <c r="C440" s="51">
        <v>308531305555</v>
      </c>
      <c r="D440" s="52" t="s">
        <v>197</v>
      </c>
      <c r="E440" s="50" t="s">
        <v>5</v>
      </c>
      <c r="F440" s="50" t="s">
        <v>1135</v>
      </c>
      <c r="G440" s="52" t="s">
        <v>808</v>
      </c>
      <c r="H440" s="60">
        <v>2.990909</v>
      </c>
      <c r="I440" s="41"/>
      <c r="J440" s="18">
        <v>0</v>
      </c>
      <c r="K440" s="18"/>
      <c r="L440" s="18"/>
      <c r="M440" s="18">
        <v>0</v>
      </c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>
        <v>5</v>
      </c>
      <c r="AT440" s="19">
        <f t="shared" si="61"/>
        <v>5</v>
      </c>
      <c r="AU440" s="18"/>
      <c r="AV440" s="18"/>
      <c r="AW440" s="18" t="s">
        <v>944</v>
      </c>
      <c r="AX440" s="18" t="s">
        <v>882</v>
      </c>
      <c r="AY440" s="20">
        <v>32737</v>
      </c>
      <c r="AZ440" s="19">
        <v>20</v>
      </c>
      <c r="BA440" s="19" t="e">
        <f>IF(AND(#REF!&gt;2000000,#REF!&lt;=6000000),1,IF(AND(#REF!&gt;1000000,#REF!&lt;=2000000),2,IF(AND(#REF!&gt;500000,#REF!&lt;=1000000),3,IF(AND(#REF!&gt;1,#REF!&lt;=500000),4,0))))</f>
        <v>#REF!</v>
      </c>
      <c r="BB440" s="19" t="e">
        <f>IF(AND(#REF!&gt;1,#REF!&lt;=3),1,IF(AND(#REF!&gt;3,#REF!&lt;=5),2,IF(AND(#REF!&gt;5,#REF!&lt;=7),3,4)))</f>
        <v>#REF!</v>
      </c>
      <c r="BC440" s="19">
        <f t="shared" si="48"/>
        <v>3</v>
      </c>
      <c r="BD440" s="19">
        <f t="shared" si="49"/>
        <v>1</v>
      </c>
      <c r="BE440" s="19">
        <f t="shared" si="50"/>
        <v>0</v>
      </c>
      <c r="BF440" s="19" t="e">
        <f>IF(AND(#REF!&gt;100000,#REF!&lt;=300000),1,IF(AND(#REF!&gt;=50000,#REF!&lt;=100000),2,IF(AND(#REF!&gt;1,#REF!&lt;50000),3,4)))</f>
        <v>#REF!</v>
      </c>
      <c r="BG440" s="19" t="e">
        <f>IF(AND(#REF!&gt;1,#REF!&lt;=500000),3,IF(AND(#REF!&gt;500000,#REF!&lt;=100000),2,IF(AND(#REF!&gt;100000,#REF!&lt;=600000),3,0)))</f>
        <v>#REF!</v>
      </c>
      <c r="BH440" s="19">
        <f t="shared" si="51"/>
        <v>0</v>
      </c>
      <c r="BI440" s="21" t="e">
        <f t="shared" si="53"/>
        <v>#REF!</v>
      </c>
      <c r="BJ440" s="2" t="str">
        <f t="shared" si="63"/>
        <v>3</v>
      </c>
    </row>
    <row r="441" spans="1:62" ht="18" customHeight="1">
      <c r="A441" s="49">
        <v>433</v>
      </c>
      <c r="B441" s="50" t="s">
        <v>1203</v>
      </c>
      <c r="C441" s="51">
        <v>308532304937</v>
      </c>
      <c r="D441" s="52" t="s">
        <v>197</v>
      </c>
      <c r="E441" s="50" t="s">
        <v>5</v>
      </c>
      <c r="F441" s="50" t="s">
        <v>1136</v>
      </c>
      <c r="G441" s="52" t="s">
        <v>808</v>
      </c>
      <c r="H441" s="60">
        <v>2.89</v>
      </c>
      <c r="I441" s="41"/>
      <c r="J441" s="18">
        <v>0</v>
      </c>
      <c r="K441" s="18"/>
      <c r="L441" s="18"/>
      <c r="M441" s="18">
        <v>0</v>
      </c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>
        <v>1</v>
      </c>
      <c r="AT441" s="19">
        <f t="shared" si="61"/>
        <v>1</v>
      </c>
      <c r="AU441" s="18" t="s">
        <v>56</v>
      </c>
      <c r="AV441" s="18">
        <v>5</v>
      </c>
      <c r="AW441" s="18">
        <v>1</v>
      </c>
      <c r="AX441" s="18" t="s">
        <v>971</v>
      </c>
      <c r="AY441" s="20">
        <v>33134</v>
      </c>
      <c r="AZ441" s="19">
        <v>19</v>
      </c>
      <c r="BA441" s="19" t="e">
        <f>IF(AND(#REF!&gt;2000000,#REF!&lt;=6000000),1,IF(AND(#REF!&gt;1000000,#REF!&lt;=2000000),2,IF(AND(#REF!&gt;500000,#REF!&lt;=1000000),3,IF(AND(#REF!&gt;1,#REF!&lt;=500000),4,0))))</f>
        <v>#REF!</v>
      </c>
      <c r="BB441" s="19" t="e">
        <f>IF(AND(#REF!&gt;1,#REF!&lt;=3),1,IF(AND(#REF!&gt;3,#REF!&lt;=5),2,IF(AND(#REF!&gt;5,#REF!&lt;=7),3,4)))</f>
        <v>#REF!</v>
      </c>
      <c r="BC441" s="19">
        <f t="shared" si="48"/>
        <v>3</v>
      </c>
      <c r="BD441" s="19">
        <f t="shared" si="49"/>
        <v>1</v>
      </c>
      <c r="BE441" s="19">
        <f t="shared" si="50"/>
        <v>0</v>
      </c>
      <c r="BF441" s="19" t="e">
        <f>IF(AND(#REF!&gt;100000,#REF!&lt;=300000),1,IF(AND(#REF!&gt;=50000,#REF!&lt;=100000),2,IF(AND(#REF!&gt;1,#REF!&lt;50000),3,4)))</f>
        <v>#REF!</v>
      </c>
      <c r="BG441" s="19" t="e">
        <f>IF(AND(#REF!&gt;1,#REF!&lt;=500000),3,IF(AND(#REF!&gt;500000,#REF!&lt;=100000),2,IF(AND(#REF!&gt;100000,#REF!&lt;=600000),3,0)))</f>
        <v>#REF!</v>
      </c>
      <c r="BH441" s="19">
        <f t="shared" si="51"/>
        <v>5</v>
      </c>
      <c r="BI441" s="21" t="e">
        <f t="shared" si="53"/>
        <v>#REF!</v>
      </c>
      <c r="BJ441" s="2" t="str">
        <f t="shared" si="63"/>
        <v>3</v>
      </c>
    </row>
    <row r="442" spans="1:62" ht="18" customHeight="1">
      <c r="A442" s="49">
        <v>434</v>
      </c>
      <c r="B442" s="50" t="s">
        <v>64</v>
      </c>
      <c r="C442" s="51">
        <v>108533414480</v>
      </c>
      <c r="D442" s="52" t="s">
        <v>197</v>
      </c>
      <c r="E442" s="50" t="s">
        <v>5</v>
      </c>
      <c r="F442" s="50" t="s">
        <v>1137</v>
      </c>
      <c r="G442" s="52" t="s">
        <v>808</v>
      </c>
      <c r="H442" s="60">
        <v>2.995454</v>
      </c>
      <c r="I442" s="41">
        <v>65</v>
      </c>
      <c r="J442" s="18">
        <v>22</v>
      </c>
      <c r="K442" s="18" t="s">
        <v>183</v>
      </c>
      <c r="L442" s="18" t="s">
        <v>866</v>
      </c>
      <c r="M442" s="18">
        <v>22</v>
      </c>
      <c r="N442" s="18" t="s">
        <v>220</v>
      </c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>
        <v>0</v>
      </c>
      <c r="AT442" s="19">
        <f t="shared" si="61"/>
        <v>0</v>
      </c>
      <c r="AU442" s="18" t="s">
        <v>65</v>
      </c>
      <c r="AV442" s="18">
        <v>2</v>
      </c>
      <c r="AW442" s="18" t="s">
        <v>944</v>
      </c>
      <c r="AX442" s="18" t="s">
        <v>250</v>
      </c>
      <c r="AY442" s="20">
        <v>33090</v>
      </c>
      <c r="AZ442" s="19">
        <v>19</v>
      </c>
      <c r="BA442" s="19" t="e">
        <f>IF(AND(#REF!&gt;2000000,#REF!&lt;=6000000),1,IF(AND(#REF!&gt;1000000,#REF!&lt;=2000000),2,IF(AND(#REF!&gt;500000,#REF!&lt;=1000000),3,IF(AND(#REF!&gt;1,#REF!&lt;=500000),4,0))))</f>
        <v>#REF!</v>
      </c>
      <c r="BB442" s="19" t="e">
        <f>IF(AND(#REF!&gt;1,#REF!&lt;=3),1,IF(AND(#REF!&gt;3,#REF!&lt;=5),2,IF(AND(#REF!&gt;5,#REF!&lt;=7),3,4)))</f>
        <v>#REF!</v>
      </c>
      <c r="BC442" s="19">
        <f t="shared" si="48"/>
        <v>3</v>
      </c>
      <c r="BD442" s="19">
        <f t="shared" si="49"/>
        <v>0</v>
      </c>
      <c r="BE442" s="19">
        <f t="shared" si="50"/>
        <v>0</v>
      </c>
      <c r="BF442" s="19" t="e">
        <f>IF(AND(#REF!&gt;100000,#REF!&lt;=300000),1,IF(AND(#REF!&gt;=50000,#REF!&lt;=100000),2,IF(AND(#REF!&gt;1,#REF!&lt;50000),3,4)))</f>
        <v>#REF!</v>
      </c>
      <c r="BG442" s="19" t="e">
        <f>IF(AND(#REF!&gt;1,#REF!&lt;=500000),3,IF(AND(#REF!&gt;500000,#REF!&lt;=100000),2,IF(AND(#REF!&gt;100000,#REF!&lt;=600000),3,0)))</f>
        <v>#REF!</v>
      </c>
      <c r="BH442" s="19">
        <f t="shared" si="51"/>
        <v>2</v>
      </c>
      <c r="BI442" s="21" t="e">
        <f t="shared" si="53"/>
        <v>#REF!</v>
      </c>
      <c r="BJ442" s="2" t="str">
        <f t="shared" si="63"/>
        <v>1</v>
      </c>
    </row>
    <row r="443" spans="1:62" ht="18" customHeight="1">
      <c r="A443" s="49">
        <v>435</v>
      </c>
      <c r="B443" s="50" t="s">
        <v>66</v>
      </c>
      <c r="C443" s="51">
        <v>107533407719</v>
      </c>
      <c r="D443" s="52" t="s">
        <v>197</v>
      </c>
      <c r="E443" s="50" t="s">
        <v>5</v>
      </c>
      <c r="F443" s="50" t="s">
        <v>1137</v>
      </c>
      <c r="G443" s="52" t="s">
        <v>809</v>
      </c>
      <c r="H443" s="60">
        <v>2.89365</v>
      </c>
      <c r="I443" s="41">
        <v>181</v>
      </c>
      <c r="J443" s="18">
        <v>63</v>
      </c>
      <c r="K443" s="18" t="s">
        <v>181</v>
      </c>
      <c r="L443" s="18" t="s">
        <v>550</v>
      </c>
      <c r="M443" s="18">
        <v>20</v>
      </c>
      <c r="N443" s="18" t="s">
        <v>986</v>
      </c>
      <c r="O443" s="18" t="s">
        <v>182</v>
      </c>
      <c r="P443" s="18" t="s">
        <v>127</v>
      </c>
      <c r="Q443" s="18">
        <v>21</v>
      </c>
      <c r="R443" s="18" t="s">
        <v>210</v>
      </c>
      <c r="S443" s="18" t="s">
        <v>183</v>
      </c>
      <c r="T443" s="18" t="s">
        <v>896</v>
      </c>
      <c r="U443" s="18">
        <v>22</v>
      </c>
      <c r="V443" s="18" t="s">
        <v>220</v>
      </c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>
        <v>0</v>
      </c>
      <c r="AT443" s="19">
        <f t="shared" si="61"/>
        <v>0</v>
      </c>
      <c r="AU443" s="18" t="s">
        <v>185</v>
      </c>
      <c r="AV443" s="18">
        <v>5</v>
      </c>
      <c r="AW443" s="18" t="s">
        <v>35</v>
      </c>
      <c r="AX443" s="18" t="s">
        <v>614</v>
      </c>
      <c r="AY443" s="20">
        <v>32636</v>
      </c>
      <c r="AZ443" s="19">
        <v>20</v>
      </c>
      <c r="BA443" s="19" t="e">
        <f>IF(AND(#REF!&gt;2000000,#REF!&lt;=6000000),1,IF(AND(#REF!&gt;1000000,#REF!&lt;=2000000),2,IF(AND(#REF!&gt;500000,#REF!&lt;=1000000),3,IF(AND(#REF!&gt;1,#REF!&lt;=500000),4,0))))</f>
        <v>#REF!</v>
      </c>
      <c r="BB443" s="19" t="e">
        <f>IF(AND(#REF!&gt;1,#REF!&lt;=3),1,IF(AND(#REF!&gt;3,#REF!&lt;=5),2,IF(AND(#REF!&gt;5,#REF!&lt;=7),3,4)))</f>
        <v>#REF!</v>
      </c>
      <c r="BC443" s="19">
        <f t="shared" si="48"/>
        <v>3</v>
      </c>
      <c r="BD443" s="19">
        <f t="shared" si="49"/>
        <v>0</v>
      </c>
      <c r="BE443" s="19">
        <f t="shared" si="50"/>
        <v>0</v>
      </c>
      <c r="BF443" s="19" t="e">
        <f>IF(AND(#REF!&gt;100000,#REF!&lt;=300000),1,IF(AND(#REF!&gt;=50000,#REF!&lt;=100000),2,IF(AND(#REF!&gt;1,#REF!&lt;50000),3,4)))</f>
        <v>#REF!</v>
      </c>
      <c r="BG443" s="19" t="e">
        <f>IF(AND(#REF!&gt;1,#REF!&lt;=500000),3,IF(AND(#REF!&gt;500000,#REF!&lt;=100000),2,IF(AND(#REF!&gt;100000,#REF!&lt;=600000),3,0)))</f>
        <v>#REF!</v>
      </c>
      <c r="BH443" s="19">
        <f t="shared" si="51"/>
        <v>5</v>
      </c>
      <c r="BI443" s="21" t="e">
        <f t="shared" si="53"/>
        <v>#REF!</v>
      </c>
      <c r="BJ443" s="2" t="str">
        <f t="shared" si="63"/>
        <v>1</v>
      </c>
    </row>
    <row r="444" spans="1:62" ht="18" customHeight="1">
      <c r="A444" s="49">
        <v>436</v>
      </c>
      <c r="B444" s="50" t="s">
        <v>67</v>
      </c>
      <c r="C444" s="51">
        <v>107533407683</v>
      </c>
      <c r="D444" s="52" t="s">
        <v>889</v>
      </c>
      <c r="E444" s="50" t="s">
        <v>5</v>
      </c>
      <c r="F444" s="50" t="s">
        <v>1137</v>
      </c>
      <c r="G444" s="52" t="s">
        <v>809</v>
      </c>
      <c r="H444" s="60">
        <v>3.022222</v>
      </c>
      <c r="I444" s="41">
        <v>189</v>
      </c>
      <c r="J444" s="18">
        <v>63</v>
      </c>
      <c r="K444" s="18" t="s">
        <v>181</v>
      </c>
      <c r="L444" s="18" t="s">
        <v>957</v>
      </c>
      <c r="M444" s="18">
        <v>20</v>
      </c>
      <c r="N444" s="18" t="s">
        <v>986</v>
      </c>
      <c r="O444" s="18" t="s">
        <v>182</v>
      </c>
      <c r="P444" s="18" t="s">
        <v>126</v>
      </c>
      <c r="Q444" s="18">
        <v>21</v>
      </c>
      <c r="R444" s="18" t="s">
        <v>173</v>
      </c>
      <c r="S444" s="18" t="s">
        <v>183</v>
      </c>
      <c r="T444" s="18" t="s">
        <v>188</v>
      </c>
      <c r="U444" s="18">
        <v>22</v>
      </c>
      <c r="V444" s="18" t="s">
        <v>228</v>
      </c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>
        <v>0</v>
      </c>
      <c r="AT444" s="19">
        <f t="shared" si="61"/>
        <v>0</v>
      </c>
      <c r="AU444" s="18" t="s">
        <v>1051</v>
      </c>
      <c r="AV444" s="18">
        <v>2</v>
      </c>
      <c r="AW444" s="18" t="s">
        <v>944</v>
      </c>
      <c r="AX444" s="18">
        <v>35</v>
      </c>
      <c r="AY444" s="20">
        <v>32514</v>
      </c>
      <c r="AZ444" s="19">
        <v>20</v>
      </c>
      <c r="BA444" s="19" t="e">
        <f>IF(AND(#REF!&gt;2000000,#REF!&lt;=6000000),1,IF(AND(#REF!&gt;1000000,#REF!&lt;=2000000),2,IF(AND(#REF!&gt;500000,#REF!&lt;=1000000),3,IF(AND(#REF!&gt;1,#REF!&lt;=500000),4,0))))</f>
        <v>#REF!</v>
      </c>
      <c r="BB444" s="19" t="e">
        <f>IF(AND(#REF!&gt;1,#REF!&lt;=3),1,IF(AND(#REF!&gt;3,#REF!&lt;=5),2,IF(AND(#REF!&gt;5,#REF!&lt;=7),3,4)))</f>
        <v>#REF!</v>
      </c>
      <c r="BC444" s="19">
        <f t="shared" si="48"/>
        <v>3</v>
      </c>
      <c r="BD444" s="19">
        <f t="shared" si="49"/>
        <v>0</v>
      </c>
      <c r="BE444" s="19">
        <f t="shared" si="50"/>
        <v>0</v>
      </c>
      <c r="BF444" s="19" t="e">
        <f>IF(AND(#REF!&gt;100000,#REF!&lt;=300000),1,IF(AND(#REF!&gt;=50000,#REF!&lt;=100000),2,IF(AND(#REF!&gt;1,#REF!&lt;50000),3,4)))</f>
        <v>#REF!</v>
      </c>
      <c r="BG444" s="19" t="e">
        <f>IF(AND(#REF!&gt;1,#REF!&lt;=500000),3,IF(AND(#REF!&gt;500000,#REF!&lt;=100000),2,IF(AND(#REF!&gt;100000,#REF!&lt;=600000),3,0)))</f>
        <v>#REF!</v>
      </c>
      <c r="BH444" s="19">
        <f t="shared" si="51"/>
        <v>2</v>
      </c>
      <c r="BI444" s="21" t="e">
        <f t="shared" si="53"/>
        <v>#REF!</v>
      </c>
      <c r="BJ444" s="2"/>
    </row>
    <row r="445" spans="1:62" ht="18" customHeight="1">
      <c r="A445" s="49">
        <v>437</v>
      </c>
      <c r="B445" s="50" t="s">
        <v>68</v>
      </c>
      <c r="C445" s="51">
        <v>108533414482</v>
      </c>
      <c r="D445" s="52" t="s">
        <v>197</v>
      </c>
      <c r="E445" s="50" t="s">
        <v>5</v>
      </c>
      <c r="F445" s="50" t="s">
        <v>1137</v>
      </c>
      <c r="G445" s="52" t="s">
        <v>808</v>
      </c>
      <c r="H445" s="60">
        <v>2.790909</v>
      </c>
      <c r="I445" s="41">
        <v>61</v>
      </c>
      <c r="J445" s="18">
        <v>22</v>
      </c>
      <c r="K445" s="18" t="s">
        <v>183</v>
      </c>
      <c r="L445" s="18" t="s">
        <v>546</v>
      </c>
      <c r="M445" s="18">
        <v>22</v>
      </c>
      <c r="N445" s="18" t="s">
        <v>837</v>
      </c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>
        <v>0</v>
      </c>
      <c r="AT445" s="19">
        <f t="shared" si="61"/>
        <v>0</v>
      </c>
      <c r="AU445" s="18"/>
      <c r="AV445" s="18"/>
      <c r="AW445" s="18" t="s">
        <v>944</v>
      </c>
      <c r="AX445" s="18" t="s">
        <v>868</v>
      </c>
      <c r="AY445" s="20">
        <v>33056</v>
      </c>
      <c r="AZ445" s="19">
        <v>19</v>
      </c>
      <c r="BA445" s="19" t="e">
        <f>IF(AND(#REF!&gt;2000000,#REF!&lt;=6000000),1,IF(AND(#REF!&gt;1000000,#REF!&lt;=2000000),2,IF(AND(#REF!&gt;500000,#REF!&lt;=1000000),3,IF(AND(#REF!&gt;1,#REF!&lt;=500000),4,0))))</f>
        <v>#REF!</v>
      </c>
      <c r="BB445" s="19" t="e">
        <f>IF(AND(#REF!&gt;1,#REF!&lt;=3),1,IF(AND(#REF!&gt;3,#REF!&lt;=5),2,IF(AND(#REF!&gt;5,#REF!&lt;=7),3,4)))</f>
        <v>#REF!</v>
      </c>
      <c r="BC445" s="19">
        <f t="shared" si="48"/>
        <v>3</v>
      </c>
      <c r="BD445" s="19">
        <f t="shared" si="49"/>
        <v>0</v>
      </c>
      <c r="BE445" s="19">
        <f t="shared" si="50"/>
        <v>0</v>
      </c>
      <c r="BF445" s="19" t="e">
        <f>IF(AND(#REF!&gt;100000,#REF!&lt;=300000),1,IF(AND(#REF!&gt;=50000,#REF!&lt;=100000),2,IF(AND(#REF!&gt;1,#REF!&lt;50000),3,4)))</f>
        <v>#REF!</v>
      </c>
      <c r="BG445" s="19" t="e">
        <f>IF(AND(#REF!&gt;1,#REF!&lt;=500000),3,IF(AND(#REF!&gt;500000,#REF!&lt;=100000),2,IF(AND(#REF!&gt;100000,#REF!&lt;=600000),3,0)))</f>
        <v>#REF!</v>
      </c>
      <c r="BH445" s="19">
        <f t="shared" si="51"/>
        <v>0</v>
      </c>
      <c r="BI445" s="21" t="e">
        <f aca="true" t="shared" si="64" ref="BI445:BI461">(BA445*2)+(BB445*1)+(BC445*2.5)+(BD445*1)+(BE445*1)+(BF445*1)+(BH445*1)</f>
        <v>#REF!</v>
      </c>
      <c r="BJ445" s="2" t="str">
        <f aca="true" t="shared" si="65" ref="BJ445:BJ453">MID(C445,1,1)</f>
        <v>1</v>
      </c>
    </row>
    <row r="446" spans="1:62" ht="18" customHeight="1">
      <c r="A446" s="49">
        <v>438</v>
      </c>
      <c r="B446" s="50" t="s">
        <v>69</v>
      </c>
      <c r="C446" s="51">
        <v>108533411097</v>
      </c>
      <c r="D446" s="52" t="s">
        <v>889</v>
      </c>
      <c r="E446" s="50" t="s">
        <v>5</v>
      </c>
      <c r="F446" s="50" t="s">
        <v>1137</v>
      </c>
      <c r="G446" s="52" t="s">
        <v>808</v>
      </c>
      <c r="H446" s="60">
        <v>3.031818</v>
      </c>
      <c r="I446" s="41">
        <v>66</v>
      </c>
      <c r="J446" s="18">
        <v>22</v>
      </c>
      <c r="K446" s="18" t="s">
        <v>183</v>
      </c>
      <c r="L446" s="18" t="s">
        <v>934</v>
      </c>
      <c r="M446" s="18">
        <v>22</v>
      </c>
      <c r="N446" s="18">
        <v>3</v>
      </c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>
        <v>0</v>
      </c>
      <c r="AT446" s="19">
        <f t="shared" si="61"/>
        <v>0</v>
      </c>
      <c r="AU446" s="18" t="s">
        <v>65</v>
      </c>
      <c r="AV446" s="18">
        <v>2</v>
      </c>
      <c r="AW446" s="18" t="s">
        <v>944</v>
      </c>
      <c r="AX446" s="18" t="s">
        <v>952</v>
      </c>
      <c r="AY446" s="20">
        <v>33124</v>
      </c>
      <c r="AZ446" s="19">
        <v>19</v>
      </c>
      <c r="BA446" s="19" t="e">
        <f>IF(AND(#REF!&gt;2000000,#REF!&lt;=6000000),1,IF(AND(#REF!&gt;1000000,#REF!&lt;=2000000),2,IF(AND(#REF!&gt;500000,#REF!&lt;=1000000),3,IF(AND(#REF!&gt;1,#REF!&lt;=500000),4,0))))</f>
        <v>#REF!</v>
      </c>
      <c r="BB446" s="19" t="e">
        <f>IF(AND(#REF!&gt;1,#REF!&lt;=3),1,IF(AND(#REF!&gt;3,#REF!&lt;=5),2,IF(AND(#REF!&gt;5,#REF!&lt;=7),3,4)))</f>
        <v>#REF!</v>
      </c>
      <c r="BC446" s="19">
        <f t="shared" si="48"/>
        <v>3</v>
      </c>
      <c r="BD446" s="19">
        <f t="shared" si="49"/>
        <v>0</v>
      </c>
      <c r="BE446" s="19">
        <f t="shared" si="50"/>
        <v>0</v>
      </c>
      <c r="BF446" s="19" t="e">
        <f>IF(AND(#REF!&gt;100000,#REF!&lt;=300000),1,IF(AND(#REF!&gt;=50000,#REF!&lt;=100000),2,IF(AND(#REF!&gt;1,#REF!&lt;50000),3,4)))</f>
        <v>#REF!</v>
      </c>
      <c r="BG446" s="19" t="e">
        <f>IF(AND(#REF!&gt;1,#REF!&lt;=500000),3,IF(AND(#REF!&gt;500000,#REF!&lt;=100000),2,IF(AND(#REF!&gt;100000,#REF!&lt;=600000),3,0)))</f>
        <v>#REF!</v>
      </c>
      <c r="BH446" s="19">
        <f t="shared" si="51"/>
        <v>2</v>
      </c>
      <c r="BI446" s="21" t="e">
        <f t="shared" si="64"/>
        <v>#REF!</v>
      </c>
      <c r="BJ446" s="2" t="str">
        <f t="shared" si="65"/>
        <v>1</v>
      </c>
    </row>
    <row r="447" spans="1:62" ht="18" customHeight="1">
      <c r="A447" s="49">
        <v>439</v>
      </c>
      <c r="B447" s="50" t="s">
        <v>81</v>
      </c>
      <c r="C447" s="51">
        <v>107533411080</v>
      </c>
      <c r="D447" s="52" t="s">
        <v>889</v>
      </c>
      <c r="E447" s="50" t="s">
        <v>5</v>
      </c>
      <c r="F447" s="50" t="s">
        <v>1137</v>
      </c>
      <c r="G447" s="52" t="s">
        <v>809</v>
      </c>
      <c r="H447" s="60">
        <v>3.138095</v>
      </c>
      <c r="I447" s="41">
        <v>196</v>
      </c>
      <c r="J447" s="18">
        <v>63</v>
      </c>
      <c r="K447" s="18" t="s">
        <v>181</v>
      </c>
      <c r="L447" s="18" t="s">
        <v>532</v>
      </c>
      <c r="M447" s="18">
        <v>20</v>
      </c>
      <c r="N447" s="18">
        <v>3</v>
      </c>
      <c r="O447" s="18" t="s">
        <v>182</v>
      </c>
      <c r="P447" s="18" t="s">
        <v>555</v>
      </c>
      <c r="Q447" s="18">
        <v>21</v>
      </c>
      <c r="R447" s="18" t="s">
        <v>228</v>
      </c>
      <c r="S447" s="18" t="s">
        <v>183</v>
      </c>
      <c r="T447" s="18" t="s">
        <v>836</v>
      </c>
      <c r="U447" s="18">
        <v>22</v>
      </c>
      <c r="V447" s="18" t="s">
        <v>842</v>
      </c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>
        <v>5</v>
      </c>
      <c r="AT447" s="19">
        <f t="shared" si="61"/>
        <v>5</v>
      </c>
      <c r="AU447" s="18" t="s">
        <v>185</v>
      </c>
      <c r="AV447" s="18">
        <v>5</v>
      </c>
      <c r="AW447" s="18" t="s">
        <v>944</v>
      </c>
      <c r="AX447" s="18" t="s">
        <v>1046</v>
      </c>
      <c r="AY447" s="20">
        <v>32481</v>
      </c>
      <c r="AZ447" s="19">
        <v>21</v>
      </c>
      <c r="BA447" s="19" t="e">
        <f>IF(AND(#REF!&gt;2000000,#REF!&lt;=6000000),1,IF(AND(#REF!&gt;1000000,#REF!&lt;=2000000),2,IF(AND(#REF!&gt;500000,#REF!&lt;=1000000),3,IF(AND(#REF!&gt;1,#REF!&lt;=500000),4,0))))</f>
        <v>#REF!</v>
      </c>
      <c r="BB447" s="19" t="e">
        <f>IF(AND(#REF!&gt;1,#REF!&lt;=3),1,IF(AND(#REF!&gt;3,#REF!&lt;=5),2,IF(AND(#REF!&gt;5,#REF!&lt;=7),3,4)))</f>
        <v>#REF!</v>
      </c>
      <c r="BC447" s="19">
        <f t="shared" si="48"/>
        <v>3</v>
      </c>
      <c r="BD447" s="19">
        <f t="shared" si="49"/>
        <v>1</v>
      </c>
      <c r="BE447" s="19">
        <f t="shared" si="50"/>
        <v>0</v>
      </c>
      <c r="BF447" s="19" t="e">
        <f>IF(AND(#REF!&gt;100000,#REF!&lt;=300000),1,IF(AND(#REF!&gt;=50000,#REF!&lt;=100000),2,IF(AND(#REF!&gt;1,#REF!&lt;50000),3,4)))</f>
        <v>#REF!</v>
      </c>
      <c r="BG447" s="19" t="e">
        <f>IF(AND(#REF!&gt;1,#REF!&lt;=500000),3,IF(AND(#REF!&gt;500000,#REF!&lt;=100000),2,IF(AND(#REF!&gt;100000,#REF!&lt;=600000),3,0)))</f>
        <v>#REF!</v>
      </c>
      <c r="BH447" s="19">
        <f t="shared" si="51"/>
        <v>5</v>
      </c>
      <c r="BI447" s="21" t="e">
        <f t="shared" si="64"/>
        <v>#REF!</v>
      </c>
      <c r="BJ447" s="2" t="str">
        <f t="shared" si="65"/>
        <v>1</v>
      </c>
    </row>
    <row r="448" spans="1:62" ht="18" customHeight="1">
      <c r="A448" s="49">
        <v>440</v>
      </c>
      <c r="B448" s="50" t="s">
        <v>70</v>
      </c>
      <c r="C448" s="51">
        <v>107543411102</v>
      </c>
      <c r="D448" s="52" t="s">
        <v>889</v>
      </c>
      <c r="E448" s="50" t="s">
        <v>5</v>
      </c>
      <c r="F448" s="50" t="s">
        <v>1138</v>
      </c>
      <c r="G448" s="52" t="s">
        <v>809</v>
      </c>
      <c r="H448" s="60">
        <v>2.87258</v>
      </c>
      <c r="I448" s="41">
        <v>178.1</v>
      </c>
      <c r="J448" s="18">
        <v>62</v>
      </c>
      <c r="K448" s="18" t="s">
        <v>181</v>
      </c>
      <c r="L448" s="18">
        <v>62.3</v>
      </c>
      <c r="M448" s="18">
        <v>21</v>
      </c>
      <c r="N448" s="18">
        <v>2.97</v>
      </c>
      <c r="O448" s="18" t="s">
        <v>182</v>
      </c>
      <c r="P448" s="18">
        <v>59.6</v>
      </c>
      <c r="Q448" s="18">
        <v>21</v>
      </c>
      <c r="R448" s="18">
        <v>2.84</v>
      </c>
      <c r="S448" s="18" t="s">
        <v>183</v>
      </c>
      <c r="T448" s="18">
        <v>56.2</v>
      </c>
      <c r="U448" s="18">
        <v>20</v>
      </c>
      <c r="V448" s="18">
        <v>2.81</v>
      </c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>
        <v>4</v>
      </c>
      <c r="AT448" s="19">
        <f t="shared" si="61"/>
        <v>4</v>
      </c>
      <c r="AU448" s="18"/>
      <c r="AV448" s="18"/>
      <c r="AW448" s="18" t="s">
        <v>944</v>
      </c>
      <c r="AX448" s="18" t="s">
        <v>884</v>
      </c>
      <c r="AY448" s="20">
        <v>32357</v>
      </c>
      <c r="AZ448" s="19">
        <v>21</v>
      </c>
      <c r="BA448" s="19" t="e">
        <f>IF(AND(#REF!&gt;2000000,#REF!&lt;=6000000),1,IF(AND(#REF!&gt;1000000,#REF!&lt;=2000000),2,IF(AND(#REF!&gt;500000,#REF!&lt;=1000000),3,IF(AND(#REF!&gt;1,#REF!&lt;=500000),4,0))))</f>
        <v>#REF!</v>
      </c>
      <c r="BB448" s="19" t="e">
        <f>IF(AND(#REF!&gt;1,#REF!&lt;=3),1,IF(AND(#REF!&gt;3,#REF!&lt;=5),2,IF(AND(#REF!&gt;5,#REF!&lt;=7),3,4)))</f>
        <v>#REF!</v>
      </c>
      <c r="BC448" s="19">
        <f t="shared" si="48"/>
        <v>3</v>
      </c>
      <c r="BD448" s="19">
        <f t="shared" si="49"/>
        <v>1</v>
      </c>
      <c r="BE448" s="19">
        <f t="shared" si="50"/>
        <v>0</v>
      </c>
      <c r="BF448" s="19" t="e">
        <f>IF(AND(#REF!&gt;100000,#REF!&lt;=300000),1,IF(AND(#REF!&gt;=50000,#REF!&lt;=100000),2,IF(AND(#REF!&gt;1,#REF!&lt;50000),3,4)))</f>
        <v>#REF!</v>
      </c>
      <c r="BG448" s="19" t="e">
        <f>IF(AND(#REF!&gt;1,#REF!&lt;=500000),3,IF(AND(#REF!&gt;500000,#REF!&lt;=100000),2,IF(AND(#REF!&gt;100000,#REF!&lt;=600000),3,0)))</f>
        <v>#REF!</v>
      </c>
      <c r="BH448" s="19">
        <f t="shared" si="51"/>
        <v>0</v>
      </c>
      <c r="BI448" s="21" t="e">
        <f t="shared" si="64"/>
        <v>#REF!</v>
      </c>
      <c r="BJ448" s="2" t="str">
        <f t="shared" si="65"/>
        <v>1</v>
      </c>
    </row>
    <row r="449" spans="1:62" ht="18" customHeight="1">
      <c r="A449" s="49">
        <v>441</v>
      </c>
      <c r="B449" s="50" t="s">
        <v>71</v>
      </c>
      <c r="C449" s="51">
        <v>107543411109</v>
      </c>
      <c r="D449" s="52" t="s">
        <v>197</v>
      </c>
      <c r="E449" s="50" t="s">
        <v>5</v>
      </c>
      <c r="F449" s="50" t="s">
        <v>1138</v>
      </c>
      <c r="G449" s="52" t="s">
        <v>809</v>
      </c>
      <c r="H449" s="60">
        <v>2.945161</v>
      </c>
      <c r="I449" s="41">
        <v>182.6</v>
      </c>
      <c r="J449" s="18">
        <v>62</v>
      </c>
      <c r="K449" s="18" t="s">
        <v>181</v>
      </c>
      <c r="L449" s="18">
        <v>62.5</v>
      </c>
      <c r="M449" s="18">
        <v>21</v>
      </c>
      <c r="N449" s="18">
        <v>2.98</v>
      </c>
      <c r="O449" s="18" t="s">
        <v>182</v>
      </c>
      <c r="P449" s="18">
        <v>61.4</v>
      </c>
      <c r="Q449" s="18">
        <v>21</v>
      </c>
      <c r="R449" s="18">
        <v>2.92</v>
      </c>
      <c r="S449" s="18" t="s">
        <v>183</v>
      </c>
      <c r="T449" s="18">
        <v>58.7</v>
      </c>
      <c r="U449" s="18">
        <v>20</v>
      </c>
      <c r="V449" s="18">
        <v>2.94</v>
      </c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>
        <v>2</v>
      </c>
      <c r="AT449" s="19">
        <f t="shared" si="61"/>
        <v>2</v>
      </c>
      <c r="AU449" s="18" t="s">
        <v>204</v>
      </c>
      <c r="AV449" s="18">
        <v>5</v>
      </c>
      <c r="AW449" s="18" t="s">
        <v>944</v>
      </c>
      <c r="AX449" s="18" t="s">
        <v>878</v>
      </c>
      <c r="AY449" s="20">
        <v>32622</v>
      </c>
      <c r="AZ449" s="19">
        <v>20</v>
      </c>
      <c r="BA449" s="19" t="e">
        <f>IF(AND(#REF!&gt;2000000,#REF!&lt;=6000000),1,IF(AND(#REF!&gt;1000000,#REF!&lt;=2000000),2,IF(AND(#REF!&gt;500000,#REF!&lt;=1000000),3,IF(AND(#REF!&gt;1,#REF!&lt;=500000),4,0))))</f>
        <v>#REF!</v>
      </c>
      <c r="BB449" s="19" t="e">
        <f>IF(AND(#REF!&gt;1,#REF!&lt;=3),1,IF(AND(#REF!&gt;3,#REF!&lt;=5),2,IF(AND(#REF!&gt;5,#REF!&lt;=7),3,4)))</f>
        <v>#REF!</v>
      </c>
      <c r="BC449" s="19">
        <f t="shared" si="48"/>
        <v>3</v>
      </c>
      <c r="BD449" s="19">
        <f t="shared" si="49"/>
        <v>1</v>
      </c>
      <c r="BE449" s="19">
        <f t="shared" si="50"/>
        <v>0</v>
      </c>
      <c r="BF449" s="19" t="e">
        <f>IF(AND(#REF!&gt;100000,#REF!&lt;=300000),1,IF(AND(#REF!&gt;=50000,#REF!&lt;=100000),2,IF(AND(#REF!&gt;1,#REF!&lt;50000),3,4)))</f>
        <v>#REF!</v>
      </c>
      <c r="BG449" s="19" t="e">
        <f>IF(AND(#REF!&gt;1,#REF!&lt;=500000),3,IF(AND(#REF!&gt;500000,#REF!&lt;=100000),2,IF(AND(#REF!&gt;100000,#REF!&lt;=600000),3,0)))</f>
        <v>#REF!</v>
      </c>
      <c r="BH449" s="19">
        <f t="shared" si="51"/>
        <v>5</v>
      </c>
      <c r="BI449" s="21" t="e">
        <f t="shared" si="64"/>
        <v>#REF!</v>
      </c>
      <c r="BJ449" s="2" t="str">
        <f t="shared" si="65"/>
        <v>1</v>
      </c>
    </row>
    <row r="450" spans="1:62" ht="18" customHeight="1">
      <c r="A450" s="49">
        <v>442</v>
      </c>
      <c r="B450" s="50" t="s">
        <v>72</v>
      </c>
      <c r="C450" s="51">
        <v>307541353361</v>
      </c>
      <c r="D450" s="52" t="s">
        <v>197</v>
      </c>
      <c r="E450" s="50" t="s">
        <v>5</v>
      </c>
      <c r="F450" s="50" t="s">
        <v>1139</v>
      </c>
      <c r="G450" s="52" t="s">
        <v>809</v>
      </c>
      <c r="H450" s="60">
        <v>2.965625</v>
      </c>
      <c r="I450" s="41">
        <v>189</v>
      </c>
      <c r="J450" s="18">
        <v>64</v>
      </c>
      <c r="K450" s="18" t="s">
        <v>181</v>
      </c>
      <c r="L450" s="18" t="s">
        <v>933</v>
      </c>
      <c r="M450" s="18">
        <v>21</v>
      </c>
      <c r="N450" s="18" t="s">
        <v>173</v>
      </c>
      <c r="O450" s="18" t="s">
        <v>182</v>
      </c>
      <c r="P450" s="18">
        <v>64</v>
      </c>
      <c r="Q450" s="18">
        <v>21</v>
      </c>
      <c r="R450" s="18" t="s">
        <v>173</v>
      </c>
      <c r="S450" s="18" t="s">
        <v>183</v>
      </c>
      <c r="T450" s="18" t="s">
        <v>976</v>
      </c>
      <c r="U450" s="18">
        <v>22</v>
      </c>
      <c r="V450" s="18" t="s">
        <v>837</v>
      </c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>
        <v>3</v>
      </c>
      <c r="AT450" s="19">
        <f t="shared" si="61"/>
        <v>3</v>
      </c>
      <c r="AU450" s="18" t="s">
        <v>204</v>
      </c>
      <c r="AV450" s="18">
        <v>5</v>
      </c>
      <c r="AW450" s="18" t="s">
        <v>944</v>
      </c>
      <c r="AX450" s="18" t="s">
        <v>524</v>
      </c>
      <c r="AY450" s="20">
        <v>32508</v>
      </c>
      <c r="AZ450" s="19">
        <v>21</v>
      </c>
      <c r="BA450" s="19" t="e">
        <f>IF(AND(#REF!&gt;2000000,#REF!&lt;=6000000),1,IF(AND(#REF!&gt;1000000,#REF!&lt;=2000000),2,IF(AND(#REF!&gt;500000,#REF!&lt;=1000000),3,IF(AND(#REF!&gt;1,#REF!&lt;=500000),4,0))))</f>
        <v>#REF!</v>
      </c>
      <c r="BB450" s="19" t="e">
        <f>IF(AND(#REF!&gt;1,#REF!&lt;=3),1,IF(AND(#REF!&gt;3,#REF!&lt;=5),2,IF(AND(#REF!&gt;5,#REF!&lt;=7),3,4)))</f>
        <v>#REF!</v>
      </c>
      <c r="BC450" s="19">
        <f t="shared" si="48"/>
        <v>3</v>
      </c>
      <c r="BD450" s="19">
        <f t="shared" si="49"/>
        <v>1</v>
      </c>
      <c r="BE450" s="19">
        <f t="shared" si="50"/>
        <v>0</v>
      </c>
      <c r="BF450" s="19" t="e">
        <f>IF(AND(#REF!&gt;100000,#REF!&lt;=300000),1,IF(AND(#REF!&gt;=50000,#REF!&lt;=100000),2,IF(AND(#REF!&gt;1,#REF!&lt;50000),3,4)))</f>
        <v>#REF!</v>
      </c>
      <c r="BG450" s="19" t="e">
        <f>IF(AND(#REF!&gt;1,#REF!&lt;=500000),3,IF(AND(#REF!&gt;500000,#REF!&lt;=100000),2,IF(AND(#REF!&gt;100000,#REF!&lt;=600000),3,0)))</f>
        <v>#REF!</v>
      </c>
      <c r="BH450" s="19">
        <f t="shared" si="51"/>
        <v>5</v>
      </c>
      <c r="BI450" s="21" t="e">
        <f t="shared" si="64"/>
        <v>#REF!</v>
      </c>
      <c r="BJ450" s="2" t="str">
        <f t="shared" si="65"/>
        <v>3</v>
      </c>
    </row>
    <row r="451" spans="1:62" ht="18" customHeight="1">
      <c r="A451" s="49">
        <v>443</v>
      </c>
      <c r="B451" s="50" t="s">
        <v>73</v>
      </c>
      <c r="C451" s="51">
        <v>306541300377</v>
      </c>
      <c r="D451" s="52" t="s">
        <v>889</v>
      </c>
      <c r="E451" s="50" t="s">
        <v>5</v>
      </c>
      <c r="F451" s="50" t="s">
        <v>1139</v>
      </c>
      <c r="G451" s="52" t="s">
        <v>810</v>
      </c>
      <c r="H451" s="60">
        <v>2.678217</v>
      </c>
      <c r="I451" s="41">
        <v>268</v>
      </c>
      <c r="J451" s="18">
        <v>101</v>
      </c>
      <c r="K451" s="18" t="s">
        <v>176</v>
      </c>
      <c r="L451" s="18" t="s">
        <v>917</v>
      </c>
      <c r="M451" s="18">
        <v>21</v>
      </c>
      <c r="N451" s="18" t="s">
        <v>838</v>
      </c>
      <c r="O451" s="18" t="s">
        <v>178</v>
      </c>
      <c r="P451" s="18" t="s">
        <v>74</v>
      </c>
      <c r="Q451" s="18">
        <v>21</v>
      </c>
      <c r="R451" s="18" t="s">
        <v>858</v>
      </c>
      <c r="S451" s="18" t="s">
        <v>181</v>
      </c>
      <c r="T451" s="18" t="s">
        <v>1044</v>
      </c>
      <c r="U451" s="18">
        <v>21</v>
      </c>
      <c r="V451" s="18" t="s">
        <v>858</v>
      </c>
      <c r="W451" s="18" t="s">
        <v>182</v>
      </c>
      <c r="X451" s="18" t="s">
        <v>139</v>
      </c>
      <c r="Y451" s="18">
        <v>22</v>
      </c>
      <c r="Z451" s="18" t="s">
        <v>1019</v>
      </c>
      <c r="AA451" s="18" t="s">
        <v>183</v>
      </c>
      <c r="AB451" s="18" t="s">
        <v>564</v>
      </c>
      <c r="AC451" s="18">
        <v>16</v>
      </c>
      <c r="AD451" s="18" t="s">
        <v>619</v>
      </c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>
        <v>0</v>
      </c>
      <c r="AT451" s="19">
        <f t="shared" si="61"/>
        <v>0</v>
      </c>
      <c r="AU451" s="18" t="s">
        <v>215</v>
      </c>
      <c r="AV451" s="18">
        <v>2</v>
      </c>
      <c r="AW451" s="18" t="s">
        <v>944</v>
      </c>
      <c r="AX451" s="18" t="s">
        <v>205</v>
      </c>
      <c r="AY451" s="20">
        <v>31564</v>
      </c>
      <c r="AZ451" s="19">
        <v>23</v>
      </c>
      <c r="BA451" s="19" t="e">
        <f>IF(AND(#REF!&gt;2000000,#REF!&lt;=6000000),1,IF(AND(#REF!&gt;1000000,#REF!&lt;=2000000),2,IF(AND(#REF!&gt;500000,#REF!&lt;=1000000),3,IF(AND(#REF!&gt;1,#REF!&lt;=500000),4,0))))</f>
        <v>#REF!</v>
      </c>
      <c r="BB451" s="19" t="e">
        <f>IF(AND(#REF!&gt;1,#REF!&lt;=3),1,IF(AND(#REF!&gt;3,#REF!&lt;=5),2,IF(AND(#REF!&gt;5,#REF!&lt;=7),3,4)))</f>
        <v>#REF!</v>
      </c>
      <c r="BC451" s="19">
        <f t="shared" si="48"/>
        <v>2</v>
      </c>
      <c r="BD451" s="19">
        <f t="shared" si="49"/>
        <v>0</v>
      </c>
      <c r="BE451" s="19">
        <f t="shared" si="50"/>
        <v>0</v>
      </c>
      <c r="BF451" s="19" t="e">
        <f>IF(AND(#REF!&gt;100000,#REF!&lt;=300000),1,IF(AND(#REF!&gt;=50000,#REF!&lt;=100000),2,IF(AND(#REF!&gt;1,#REF!&lt;50000),3,4)))</f>
        <v>#REF!</v>
      </c>
      <c r="BG451" s="19" t="e">
        <f>IF(AND(#REF!&gt;1,#REF!&lt;=500000),3,IF(AND(#REF!&gt;500000,#REF!&lt;=100000),2,IF(AND(#REF!&gt;100000,#REF!&lt;=600000),3,0)))</f>
        <v>#REF!</v>
      </c>
      <c r="BH451" s="19">
        <f t="shared" si="51"/>
        <v>2</v>
      </c>
      <c r="BI451" s="21" t="e">
        <f t="shared" si="64"/>
        <v>#REF!</v>
      </c>
      <c r="BJ451" s="2" t="str">
        <f t="shared" si="65"/>
        <v>3</v>
      </c>
    </row>
    <row r="452" spans="1:62" ht="18" customHeight="1">
      <c r="A452" s="49">
        <v>444</v>
      </c>
      <c r="B452" s="50" t="s">
        <v>75</v>
      </c>
      <c r="C452" s="51">
        <v>306541304942</v>
      </c>
      <c r="D452" s="52" t="s">
        <v>889</v>
      </c>
      <c r="E452" s="50" t="s">
        <v>5</v>
      </c>
      <c r="F452" s="50" t="s">
        <v>1139</v>
      </c>
      <c r="G452" s="52" t="s">
        <v>810</v>
      </c>
      <c r="H452" s="60">
        <v>2.818269</v>
      </c>
      <c r="I452" s="41">
        <v>293.1</v>
      </c>
      <c r="J452" s="18">
        <v>104</v>
      </c>
      <c r="K452" s="18" t="s">
        <v>176</v>
      </c>
      <c r="L452" s="18">
        <v>60.8</v>
      </c>
      <c r="M452" s="18">
        <v>21</v>
      </c>
      <c r="N452" s="18">
        <v>2.9</v>
      </c>
      <c r="O452" s="18" t="s">
        <v>178</v>
      </c>
      <c r="P452" s="18">
        <v>55.9</v>
      </c>
      <c r="Q452" s="18">
        <v>21</v>
      </c>
      <c r="R452" s="18">
        <v>2.66</v>
      </c>
      <c r="S452" s="18" t="s">
        <v>181</v>
      </c>
      <c r="T452" s="18">
        <v>61.1</v>
      </c>
      <c r="U452" s="18">
        <v>21</v>
      </c>
      <c r="V452" s="18">
        <v>2.91</v>
      </c>
      <c r="W452" s="18" t="s">
        <v>182</v>
      </c>
      <c r="X452" s="18">
        <v>57.6</v>
      </c>
      <c r="Y452" s="18">
        <v>22</v>
      </c>
      <c r="Z452" s="18">
        <v>2.62</v>
      </c>
      <c r="AA452" s="18" t="s">
        <v>183</v>
      </c>
      <c r="AB452" s="18">
        <v>57.7</v>
      </c>
      <c r="AC452" s="18">
        <v>19</v>
      </c>
      <c r="AD452" s="18">
        <v>3.04</v>
      </c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>
        <v>0</v>
      </c>
      <c r="AT452" s="19">
        <f t="shared" si="61"/>
        <v>0</v>
      </c>
      <c r="AU452" s="18" t="s">
        <v>776</v>
      </c>
      <c r="AV452" s="18">
        <v>2</v>
      </c>
      <c r="AW452" s="18" t="s">
        <v>944</v>
      </c>
      <c r="AX452" s="18" t="s">
        <v>625</v>
      </c>
      <c r="AY452" s="20">
        <v>32482</v>
      </c>
      <c r="AZ452" s="19">
        <v>21</v>
      </c>
      <c r="BA452" s="19" t="e">
        <f>IF(AND(#REF!&gt;2000000,#REF!&lt;=6000000),1,IF(AND(#REF!&gt;1000000,#REF!&lt;=2000000),2,IF(AND(#REF!&gt;500000,#REF!&lt;=1000000),3,IF(AND(#REF!&gt;1,#REF!&lt;=500000),4,0))))</f>
        <v>#REF!</v>
      </c>
      <c r="BB452" s="19" t="e">
        <f>IF(AND(#REF!&gt;1,#REF!&lt;=3),1,IF(AND(#REF!&gt;3,#REF!&lt;=5),2,IF(AND(#REF!&gt;5,#REF!&lt;=7),3,4)))</f>
        <v>#REF!</v>
      </c>
      <c r="BC452" s="19">
        <f t="shared" si="48"/>
        <v>3</v>
      </c>
      <c r="BD452" s="19">
        <f t="shared" si="49"/>
        <v>0</v>
      </c>
      <c r="BE452" s="19">
        <f t="shared" si="50"/>
        <v>0</v>
      </c>
      <c r="BF452" s="19" t="e">
        <f>IF(AND(#REF!&gt;100000,#REF!&lt;=300000),1,IF(AND(#REF!&gt;=50000,#REF!&lt;=100000),2,IF(AND(#REF!&gt;1,#REF!&lt;50000),3,4)))</f>
        <v>#REF!</v>
      </c>
      <c r="BG452" s="19" t="e">
        <f>IF(AND(#REF!&gt;1,#REF!&lt;=500000),3,IF(AND(#REF!&gt;500000,#REF!&lt;=100000),2,IF(AND(#REF!&gt;100000,#REF!&lt;=600000),3,0)))</f>
        <v>#REF!</v>
      </c>
      <c r="BH452" s="19">
        <f t="shared" si="51"/>
        <v>2</v>
      </c>
      <c r="BI452" s="21" t="e">
        <f t="shared" si="64"/>
        <v>#REF!</v>
      </c>
      <c r="BJ452" s="2" t="str">
        <f t="shared" si="65"/>
        <v>3</v>
      </c>
    </row>
    <row r="453" spans="1:62" ht="18" customHeight="1">
      <c r="A453" s="49">
        <v>445</v>
      </c>
      <c r="B453" s="50" t="s">
        <v>76</v>
      </c>
      <c r="C453" s="51">
        <v>108544418773</v>
      </c>
      <c r="D453" s="52" t="s">
        <v>889</v>
      </c>
      <c r="E453" s="50" t="s">
        <v>5</v>
      </c>
      <c r="F453" s="50" t="s">
        <v>1140</v>
      </c>
      <c r="G453" s="52" t="s">
        <v>808</v>
      </c>
      <c r="H453" s="60">
        <v>2.623809</v>
      </c>
      <c r="I453" s="41"/>
      <c r="J453" s="18">
        <v>0</v>
      </c>
      <c r="K453" s="18"/>
      <c r="L453" s="18"/>
      <c r="M453" s="18">
        <v>0</v>
      </c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>
        <v>0</v>
      </c>
      <c r="AT453" s="19">
        <f t="shared" si="61"/>
        <v>0</v>
      </c>
      <c r="AU453" s="18" t="s">
        <v>65</v>
      </c>
      <c r="AV453" s="18">
        <v>2</v>
      </c>
      <c r="AW453" s="18" t="s">
        <v>944</v>
      </c>
      <c r="AX453" s="18" t="s">
        <v>77</v>
      </c>
      <c r="AY453" s="20">
        <v>23019</v>
      </c>
      <c r="AZ453" s="19">
        <v>46</v>
      </c>
      <c r="BA453" s="19" t="e">
        <f>IF(AND(#REF!&gt;2000000,#REF!&lt;=6000000),1,IF(AND(#REF!&gt;1000000,#REF!&lt;=2000000),2,IF(AND(#REF!&gt;500000,#REF!&lt;=1000000),3,IF(AND(#REF!&gt;1,#REF!&lt;=500000),4,0))))</f>
        <v>#REF!</v>
      </c>
      <c r="BB453" s="19" t="e">
        <f>IF(AND(#REF!&gt;1,#REF!&lt;=3),1,IF(AND(#REF!&gt;3,#REF!&lt;=5),2,IF(AND(#REF!&gt;5,#REF!&lt;=7),3,4)))</f>
        <v>#REF!</v>
      </c>
      <c r="BC453" s="19">
        <f t="shared" si="48"/>
        <v>2</v>
      </c>
      <c r="BD453" s="19">
        <f t="shared" si="49"/>
        <v>0</v>
      </c>
      <c r="BE453" s="19">
        <f t="shared" si="50"/>
        <v>0</v>
      </c>
      <c r="BF453" s="19" t="e">
        <f>IF(AND(#REF!&gt;100000,#REF!&lt;=300000),1,IF(AND(#REF!&gt;=50000,#REF!&lt;=100000),2,IF(AND(#REF!&gt;1,#REF!&lt;50000),3,4)))</f>
        <v>#REF!</v>
      </c>
      <c r="BG453" s="19" t="e">
        <f>IF(AND(#REF!&gt;1,#REF!&lt;=500000),3,IF(AND(#REF!&gt;500000,#REF!&lt;=100000),2,IF(AND(#REF!&gt;100000,#REF!&lt;=600000),3,0)))</f>
        <v>#REF!</v>
      </c>
      <c r="BH453" s="19">
        <f t="shared" si="51"/>
        <v>2</v>
      </c>
      <c r="BI453" s="21" t="e">
        <f t="shared" si="64"/>
        <v>#REF!</v>
      </c>
      <c r="BJ453" s="2" t="str">
        <f t="shared" si="65"/>
        <v>1</v>
      </c>
    </row>
    <row r="454" spans="1:61" ht="18" customHeight="1">
      <c r="A454" s="49">
        <v>446</v>
      </c>
      <c r="B454" s="50" t="s">
        <v>102</v>
      </c>
      <c r="C454" s="51">
        <v>106711401985</v>
      </c>
      <c r="D454" s="52" t="s">
        <v>889</v>
      </c>
      <c r="E454" s="50" t="s">
        <v>806</v>
      </c>
      <c r="F454" s="50" t="s">
        <v>1202</v>
      </c>
      <c r="G454" s="52" t="s">
        <v>810</v>
      </c>
      <c r="H454" s="60">
        <v>3.3</v>
      </c>
      <c r="I454" s="41">
        <v>349</v>
      </c>
      <c r="J454" s="18">
        <v>106</v>
      </c>
      <c r="K454" s="18" t="s">
        <v>176</v>
      </c>
      <c r="L454" s="18" t="s">
        <v>854</v>
      </c>
      <c r="M454" s="18">
        <v>21</v>
      </c>
      <c r="N454" s="18" t="s">
        <v>246</v>
      </c>
      <c r="O454" s="18" t="s">
        <v>178</v>
      </c>
      <c r="P454" s="18">
        <v>71</v>
      </c>
      <c r="Q454" s="18">
        <v>22</v>
      </c>
      <c r="R454" s="18" t="s">
        <v>226</v>
      </c>
      <c r="S454" s="18" t="s">
        <v>181</v>
      </c>
      <c r="T454" s="18" t="s">
        <v>231</v>
      </c>
      <c r="U454" s="18">
        <v>22</v>
      </c>
      <c r="V454" s="18" t="s">
        <v>180</v>
      </c>
      <c r="W454" s="18" t="s">
        <v>182</v>
      </c>
      <c r="X454" s="18">
        <v>71</v>
      </c>
      <c r="Y454" s="18">
        <v>22</v>
      </c>
      <c r="Z454" s="18" t="s">
        <v>226</v>
      </c>
      <c r="AA454" s="18" t="s">
        <v>183</v>
      </c>
      <c r="AB454" s="18">
        <v>60</v>
      </c>
      <c r="AC454" s="18">
        <v>19</v>
      </c>
      <c r="AD454" s="18" t="s">
        <v>861</v>
      </c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>
        <v>6</v>
      </c>
      <c r="AT454" s="19">
        <f t="shared" si="61"/>
        <v>6</v>
      </c>
      <c r="AU454" s="18" t="s">
        <v>217</v>
      </c>
      <c r="AV454" s="18">
        <v>5</v>
      </c>
      <c r="AW454" s="18" t="s">
        <v>98</v>
      </c>
      <c r="AX454" s="18"/>
      <c r="AY454" s="20">
        <v>32055</v>
      </c>
      <c r="AZ454" s="19">
        <v>22</v>
      </c>
      <c r="BA454" s="19" t="e">
        <f>IF(AND(#REF!&gt;2000000,#REF!&lt;=6000000),1,IF(AND(#REF!&gt;1000000,#REF!&lt;=2000000),2,IF(AND(#REF!&gt;500000,#REF!&lt;=1000000),3,IF(AND(#REF!&gt;1,#REF!&lt;=500000),4,0))))</f>
        <v>#REF!</v>
      </c>
      <c r="BB454" s="19" t="e">
        <f>IF(AND(#REF!&gt;1,#REF!&lt;=3),1,IF(AND(#REF!&gt;3,#REF!&lt;=5),2,IF(AND(#REF!&gt;5,#REF!&lt;=7),3,4)))</f>
        <v>#REF!</v>
      </c>
      <c r="BC454" s="19">
        <f t="shared" si="48"/>
        <v>4</v>
      </c>
      <c r="BD454" s="19">
        <f t="shared" si="49"/>
        <v>2</v>
      </c>
      <c r="BE454" s="19">
        <f t="shared" si="50"/>
        <v>0</v>
      </c>
      <c r="BF454" s="19" t="e">
        <f>IF(AND(#REF!&gt;100000,#REF!&lt;=300000),1,IF(AND(#REF!&gt;=50000,#REF!&lt;=100000),2,IF(AND(#REF!&gt;1,#REF!&lt;50000),3,4)))</f>
        <v>#REF!</v>
      </c>
      <c r="BG454" s="19" t="e">
        <f>IF(AND(#REF!&gt;1,#REF!&lt;=500000),3,IF(AND(#REF!&gt;500000,#REF!&lt;=100000),2,IF(AND(#REF!&gt;100000,#REF!&lt;=600000),3,0)))</f>
        <v>#REF!</v>
      </c>
      <c r="BH454" s="19">
        <f t="shared" si="51"/>
        <v>5</v>
      </c>
      <c r="BI454" s="21" t="e">
        <f t="shared" si="64"/>
        <v>#REF!</v>
      </c>
    </row>
    <row r="455" spans="1:61" ht="18" customHeight="1">
      <c r="A455" s="49">
        <v>447</v>
      </c>
      <c r="B455" s="50" t="s">
        <v>787</v>
      </c>
      <c r="C455" s="51">
        <v>108711415517</v>
      </c>
      <c r="D455" s="52" t="s">
        <v>889</v>
      </c>
      <c r="E455" s="50" t="s">
        <v>806</v>
      </c>
      <c r="F455" s="50" t="s">
        <v>1202</v>
      </c>
      <c r="G455" s="52" t="s">
        <v>808</v>
      </c>
      <c r="H455" s="60">
        <v>3.747619</v>
      </c>
      <c r="I455" s="41">
        <v>78</v>
      </c>
      <c r="J455" s="18">
        <v>21</v>
      </c>
      <c r="K455" s="18" t="s">
        <v>183</v>
      </c>
      <c r="L455" s="18" t="s">
        <v>839</v>
      </c>
      <c r="M455" s="18">
        <v>21</v>
      </c>
      <c r="N455" s="18" t="s">
        <v>867</v>
      </c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 t="s">
        <v>788</v>
      </c>
      <c r="AR455" s="18">
        <v>1</v>
      </c>
      <c r="AS455" s="18">
        <v>1</v>
      </c>
      <c r="AT455" s="19">
        <f t="shared" si="61"/>
        <v>2</v>
      </c>
      <c r="AU455" s="18" t="s">
        <v>217</v>
      </c>
      <c r="AV455" s="18">
        <v>5</v>
      </c>
      <c r="AW455" s="18" t="s">
        <v>893</v>
      </c>
      <c r="AX455" s="18" t="s">
        <v>868</v>
      </c>
      <c r="AY455" s="20">
        <v>32881</v>
      </c>
      <c r="AZ455" s="19">
        <v>19</v>
      </c>
      <c r="BA455" s="19" t="e">
        <f>IF(AND(#REF!&gt;2000000,#REF!&lt;=6000000),1,IF(AND(#REF!&gt;1000000,#REF!&lt;=2000000),2,IF(AND(#REF!&gt;500000,#REF!&lt;=1000000),3,IF(AND(#REF!&gt;1,#REF!&lt;=500000),4,0))))</f>
        <v>#REF!</v>
      </c>
      <c r="BB455" s="19" t="e">
        <f>IF(AND(#REF!&gt;1,#REF!&lt;=3),1,IF(AND(#REF!&gt;3,#REF!&lt;=5),2,IF(AND(#REF!&gt;5,#REF!&lt;=7),3,4)))</f>
        <v>#REF!</v>
      </c>
      <c r="BC455" s="19">
        <f t="shared" si="48"/>
        <v>4</v>
      </c>
      <c r="BD455" s="19">
        <f t="shared" si="49"/>
        <v>1</v>
      </c>
      <c r="BE455" s="19">
        <f t="shared" si="50"/>
        <v>0</v>
      </c>
      <c r="BF455" s="19" t="e">
        <f>IF(AND(#REF!&gt;100000,#REF!&lt;=300000),1,IF(AND(#REF!&gt;=50000,#REF!&lt;=100000),2,IF(AND(#REF!&gt;1,#REF!&lt;50000),3,4)))</f>
        <v>#REF!</v>
      </c>
      <c r="BG455" s="19" t="e">
        <f>IF(AND(#REF!&gt;1,#REF!&lt;=500000),3,IF(AND(#REF!&gt;500000,#REF!&lt;=100000),2,IF(AND(#REF!&gt;100000,#REF!&lt;=600000),3,0)))</f>
        <v>#REF!</v>
      </c>
      <c r="BH455" s="19">
        <f t="shared" si="51"/>
        <v>5</v>
      </c>
      <c r="BI455" s="21" t="e">
        <f t="shared" si="64"/>
        <v>#REF!</v>
      </c>
    </row>
    <row r="456" spans="1:61" ht="18" customHeight="1">
      <c r="A456" s="49">
        <v>448</v>
      </c>
      <c r="B456" s="50" t="s">
        <v>85</v>
      </c>
      <c r="C456" s="51">
        <v>106711400098</v>
      </c>
      <c r="D456" s="52" t="s">
        <v>197</v>
      </c>
      <c r="E456" s="50" t="s">
        <v>806</v>
      </c>
      <c r="F456" s="50" t="s">
        <v>1202</v>
      </c>
      <c r="G456" s="52" t="s">
        <v>810</v>
      </c>
      <c r="H456" s="60">
        <v>3.319658</v>
      </c>
      <c r="I456" s="41">
        <v>353</v>
      </c>
      <c r="J456" s="18">
        <v>107</v>
      </c>
      <c r="K456" s="18" t="s">
        <v>176</v>
      </c>
      <c r="L456" s="18" t="s">
        <v>209</v>
      </c>
      <c r="M456" s="18">
        <v>21</v>
      </c>
      <c r="N456" s="18">
        <v>3</v>
      </c>
      <c r="O456" s="18" t="s">
        <v>178</v>
      </c>
      <c r="P456" s="18" t="s">
        <v>235</v>
      </c>
      <c r="Q456" s="18">
        <v>22</v>
      </c>
      <c r="R456" s="18" t="s">
        <v>195</v>
      </c>
      <c r="S456" s="18" t="s">
        <v>181</v>
      </c>
      <c r="T456" s="18" t="s">
        <v>241</v>
      </c>
      <c r="U456" s="18">
        <v>22</v>
      </c>
      <c r="V456" s="18" t="s">
        <v>239</v>
      </c>
      <c r="W456" s="18" t="s">
        <v>182</v>
      </c>
      <c r="X456" s="18">
        <v>69</v>
      </c>
      <c r="Y456" s="18">
        <v>22</v>
      </c>
      <c r="Z456" s="18" t="s">
        <v>228</v>
      </c>
      <c r="AA456" s="18" t="s">
        <v>214</v>
      </c>
      <c r="AB456" s="18" t="s">
        <v>86</v>
      </c>
      <c r="AC456" s="18">
        <v>8</v>
      </c>
      <c r="AD456" s="18" t="s">
        <v>189</v>
      </c>
      <c r="AE456" s="18" t="s">
        <v>183</v>
      </c>
      <c r="AF456" s="18" t="s">
        <v>87</v>
      </c>
      <c r="AG456" s="18">
        <v>12</v>
      </c>
      <c r="AH456" s="18" t="s">
        <v>195</v>
      </c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>
        <v>6</v>
      </c>
      <c r="AT456" s="19">
        <f t="shared" si="61"/>
        <v>6</v>
      </c>
      <c r="AU456" s="18" t="s">
        <v>217</v>
      </c>
      <c r="AV456" s="18">
        <v>5</v>
      </c>
      <c r="AW456" s="18" t="s">
        <v>893</v>
      </c>
      <c r="AX456" s="18" t="s">
        <v>878</v>
      </c>
      <c r="AY456" s="20">
        <v>32390</v>
      </c>
      <c r="AZ456" s="19">
        <v>21</v>
      </c>
      <c r="BA456" s="19" t="e">
        <f>IF(AND(#REF!&gt;2000000,#REF!&lt;=6000000),1,IF(AND(#REF!&gt;1000000,#REF!&lt;=2000000),2,IF(AND(#REF!&gt;500000,#REF!&lt;=1000000),3,IF(AND(#REF!&gt;1,#REF!&lt;=500000),4,0))))</f>
        <v>#REF!</v>
      </c>
      <c r="BB456" s="19" t="e">
        <f>IF(AND(#REF!&gt;1,#REF!&lt;=3),1,IF(AND(#REF!&gt;3,#REF!&lt;=5),2,IF(AND(#REF!&gt;5,#REF!&lt;=7),3,4)))</f>
        <v>#REF!</v>
      </c>
      <c r="BC456" s="19">
        <f t="shared" si="48"/>
        <v>4</v>
      </c>
      <c r="BD456" s="19">
        <f t="shared" si="49"/>
        <v>2</v>
      </c>
      <c r="BE456" s="19">
        <f t="shared" si="50"/>
        <v>0</v>
      </c>
      <c r="BF456" s="19" t="e">
        <f>IF(AND(#REF!&gt;100000,#REF!&lt;=300000),1,IF(AND(#REF!&gt;=50000,#REF!&lt;=100000),2,IF(AND(#REF!&gt;1,#REF!&lt;50000),3,4)))</f>
        <v>#REF!</v>
      </c>
      <c r="BG456" s="19" t="e">
        <f>IF(AND(#REF!&gt;1,#REF!&lt;=500000),3,IF(AND(#REF!&gt;500000,#REF!&lt;=100000),2,IF(AND(#REF!&gt;100000,#REF!&lt;=600000),3,0)))</f>
        <v>#REF!</v>
      </c>
      <c r="BH456" s="19">
        <f t="shared" si="51"/>
        <v>5</v>
      </c>
      <c r="BI456" s="21" t="e">
        <f t="shared" si="64"/>
        <v>#REF!</v>
      </c>
    </row>
    <row r="457" spans="1:61" ht="18" customHeight="1">
      <c r="A457" s="49">
        <v>449</v>
      </c>
      <c r="B457" s="50" t="s">
        <v>113</v>
      </c>
      <c r="C457" s="51">
        <v>105711480861</v>
      </c>
      <c r="D457" s="52" t="s">
        <v>197</v>
      </c>
      <c r="E457" s="50" t="s">
        <v>806</v>
      </c>
      <c r="F457" s="50" t="s">
        <v>1202</v>
      </c>
      <c r="G457" s="52" t="s">
        <v>811</v>
      </c>
      <c r="H457" s="60">
        <v>3.279856</v>
      </c>
      <c r="I457" s="41">
        <v>455.9</v>
      </c>
      <c r="J457" s="18">
        <v>139</v>
      </c>
      <c r="K457" s="18" t="s">
        <v>171</v>
      </c>
      <c r="L457" s="18">
        <v>70.7</v>
      </c>
      <c r="M457" s="18">
        <v>21</v>
      </c>
      <c r="N457" s="18">
        <v>3.37</v>
      </c>
      <c r="O457" s="18" t="s">
        <v>174</v>
      </c>
      <c r="P457" s="18">
        <v>71.3</v>
      </c>
      <c r="Q457" s="18">
        <v>22</v>
      </c>
      <c r="R457" s="18">
        <v>3.24</v>
      </c>
      <c r="S457" s="18" t="s">
        <v>176</v>
      </c>
      <c r="T457" s="18">
        <v>74.9</v>
      </c>
      <c r="U457" s="18">
        <v>22</v>
      </c>
      <c r="V457" s="18">
        <v>3.4</v>
      </c>
      <c r="W457" s="18" t="s">
        <v>178</v>
      </c>
      <c r="X457" s="18">
        <v>58.8</v>
      </c>
      <c r="Y457" s="18">
        <v>21</v>
      </c>
      <c r="Z457" s="18">
        <v>2.8</v>
      </c>
      <c r="AA457" s="18" t="s">
        <v>181</v>
      </c>
      <c r="AB457" s="18">
        <v>65.8</v>
      </c>
      <c r="AC457" s="18">
        <v>20</v>
      </c>
      <c r="AD457" s="18">
        <v>3.29</v>
      </c>
      <c r="AE457" s="18" t="s">
        <v>182</v>
      </c>
      <c r="AF457" s="18">
        <v>72.5</v>
      </c>
      <c r="AG457" s="18">
        <v>22</v>
      </c>
      <c r="AH457" s="18">
        <v>3.3</v>
      </c>
      <c r="AI457" s="18" t="s">
        <v>183</v>
      </c>
      <c r="AJ457" s="18">
        <v>41.9</v>
      </c>
      <c r="AK457" s="18">
        <v>11</v>
      </c>
      <c r="AL457" s="18">
        <v>3.81</v>
      </c>
      <c r="AM457" s="18"/>
      <c r="AN457" s="18"/>
      <c r="AO457" s="18"/>
      <c r="AP457" s="18"/>
      <c r="AQ457" s="18" t="s">
        <v>114</v>
      </c>
      <c r="AR457" s="18">
        <v>2</v>
      </c>
      <c r="AS457" s="18">
        <v>3</v>
      </c>
      <c r="AT457" s="19">
        <f t="shared" si="61"/>
        <v>5</v>
      </c>
      <c r="AU457" s="18" t="s">
        <v>217</v>
      </c>
      <c r="AV457" s="18">
        <v>5</v>
      </c>
      <c r="AW457" s="18" t="s">
        <v>893</v>
      </c>
      <c r="AX457" s="18"/>
      <c r="AY457" s="20">
        <v>31856</v>
      </c>
      <c r="AZ457" s="19">
        <v>22</v>
      </c>
      <c r="BA457" s="19" t="e">
        <f>IF(AND(#REF!&gt;2000000,#REF!&lt;=6000000),1,IF(AND(#REF!&gt;1000000,#REF!&lt;=2000000),2,IF(AND(#REF!&gt;500000,#REF!&lt;=1000000),3,IF(AND(#REF!&gt;1,#REF!&lt;=500000),4,0))))</f>
        <v>#REF!</v>
      </c>
      <c r="BB457" s="19" t="e">
        <f>IF(AND(#REF!&gt;1,#REF!&lt;=3),1,IF(AND(#REF!&gt;3,#REF!&lt;=5),2,IF(AND(#REF!&gt;5,#REF!&lt;=7),3,4)))</f>
        <v>#REF!</v>
      </c>
      <c r="BC457" s="19">
        <f t="shared" si="48"/>
        <v>4</v>
      </c>
      <c r="BD457" s="19">
        <f t="shared" si="49"/>
        <v>1</v>
      </c>
      <c r="BE457" s="19">
        <f t="shared" si="50"/>
        <v>0</v>
      </c>
      <c r="BF457" s="19" t="e">
        <f>IF(AND(#REF!&gt;100000,#REF!&lt;=300000),1,IF(AND(#REF!&gt;=50000,#REF!&lt;=100000),2,IF(AND(#REF!&gt;1,#REF!&lt;50000),3,4)))</f>
        <v>#REF!</v>
      </c>
      <c r="BG457" s="19" t="e">
        <f>IF(AND(#REF!&gt;1,#REF!&lt;=500000),3,IF(AND(#REF!&gt;500000,#REF!&lt;=100000),2,IF(AND(#REF!&gt;100000,#REF!&lt;=600000),3,0)))</f>
        <v>#REF!</v>
      </c>
      <c r="BH457" s="19">
        <f t="shared" si="51"/>
        <v>5</v>
      </c>
      <c r="BI457" s="21" t="e">
        <f t="shared" si="64"/>
        <v>#REF!</v>
      </c>
    </row>
    <row r="458" spans="1:61" ht="18" customHeight="1">
      <c r="A458" s="49">
        <v>450</v>
      </c>
      <c r="B458" s="50" t="s">
        <v>869</v>
      </c>
      <c r="C458" s="51">
        <v>106711400073</v>
      </c>
      <c r="D458" s="52" t="s">
        <v>197</v>
      </c>
      <c r="E458" s="50" t="s">
        <v>806</v>
      </c>
      <c r="F458" s="50" t="s">
        <v>1202</v>
      </c>
      <c r="G458" s="52" t="s">
        <v>810</v>
      </c>
      <c r="H458" s="60">
        <v>3.414678</v>
      </c>
      <c r="I458" s="41">
        <v>298</v>
      </c>
      <c r="J458" s="18">
        <v>88</v>
      </c>
      <c r="K458" s="18" t="s">
        <v>176</v>
      </c>
      <c r="L458" s="18" t="s">
        <v>870</v>
      </c>
      <c r="M458" s="18">
        <v>21</v>
      </c>
      <c r="N458" s="18" t="s">
        <v>187</v>
      </c>
      <c r="O458" s="18" t="s">
        <v>178</v>
      </c>
      <c r="P458" s="18" t="s">
        <v>252</v>
      </c>
      <c r="Q458" s="18">
        <v>22</v>
      </c>
      <c r="R458" s="18" t="s">
        <v>180</v>
      </c>
      <c r="S458" s="18" t="s">
        <v>181</v>
      </c>
      <c r="T458" s="18" t="s">
        <v>235</v>
      </c>
      <c r="U458" s="18">
        <v>22</v>
      </c>
      <c r="V458" s="18" t="s">
        <v>195</v>
      </c>
      <c r="W458" s="18" t="s">
        <v>182</v>
      </c>
      <c r="X458" s="18" t="s">
        <v>871</v>
      </c>
      <c r="Y458" s="18">
        <v>22</v>
      </c>
      <c r="Z458" s="18" t="s">
        <v>239</v>
      </c>
      <c r="AA458" s="18" t="s">
        <v>183</v>
      </c>
      <c r="AB458" s="18" t="s">
        <v>863</v>
      </c>
      <c r="AC458" s="18">
        <v>1</v>
      </c>
      <c r="AD458" s="18">
        <v>3</v>
      </c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>
        <v>1</v>
      </c>
      <c r="AT458" s="19">
        <f t="shared" si="61"/>
        <v>1</v>
      </c>
      <c r="AU458" s="18" t="s">
        <v>872</v>
      </c>
      <c r="AV458" s="18">
        <v>5</v>
      </c>
      <c r="AW458" s="18" t="s">
        <v>186</v>
      </c>
      <c r="AX458" s="18" t="s">
        <v>194</v>
      </c>
      <c r="AY458" s="20">
        <v>32406</v>
      </c>
      <c r="AZ458" s="19">
        <v>21</v>
      </c>
      <c r="BA458" s="19" t="e">
        <f>IF(AND(#REF!&gt;2000000,#REF!&lt;=6000000),1,IF(AND(#REF!&gt;1000000,#REF!&lt;=2000000),2,IF(AND(#REF!&gt;500000,#REF!&lt;=1000000),3,IF(AND(#REF!&gt;1,#REF!&lt;=500000),4,0))))</f>
        <v>#REF!</v>
      </c>
      <c r="BB458" s="19" t="e">
        <f>IF(AND(#REF!&gt;1,#REF!&lt;=3),1,IF(AND(#REF!&gt;3,#REF!&lt;=5),2,IF(AND(#REF!&gt;5,#REF!&lt;=7),3,4)))</f>
        <v>#REF!</v>
      </c>
      <c r="BC458" s="19">
        <f t="shared" si="48"/>
        <v>4</v>
      </c>
      <c r="BD458" s="19">
        <f t="shared" si="49"/>
        <v>1</v>
      </c>
      <c r="BE458" s="19">
        <f t="shared" si="50"/>
        <v>0</v>
      </c>
      <c r="BF458" s="19" t="e">
        <f>IF(AND(#REF!&gt;100000,#REF!&lt;=300000),1,IF(AND(#REF!&gt;=50000,#REF!&lt;=100000),2,IF(AND(#REF!&gt;1,#REF!&lt;50000),3,4)))</f>
        <v>#REF!</v>
      </c>
      <c r="BG458" s="19" t="e">
        <f>IF(AND(#REF!&gt;1,#REF!&lt;=500000),3,IF(AND(#REF!&gt;500000,#REF!&lt;=100000),2,IF(AND(#REF!&gt;100000,#REF!&lt;=600000),3,0)))</f>
        <v>#REF!</v>
      </c>
      <c r="BH458" s="19">
        <f t="shared" si="51"/>
        <v>5</v>
      </c>
      <c r="BI458" s="21" t="e">
        <f t="shared" si="64"/>
        <v>#REF!</v>
      </c>
    </row>
    <row r="459" spans="1:61" ht="18" customHeight="1">
      <c r="A459" s="49">
        <v>451</v>
      </c>
      <c r="B459" s="50" t="s">
        <v>915</v>
      </c>
      <c r="C459" s="51">
        <v>105711479315</v>
      </c>
      <c r="D459" s="52" t="s">
        <v>889</v>
      </c>
      <c r="E459" s="50" t="s">
        <v>806</v>
      </c>
      <c r="F459" s="50" t="s">
        <v>1202</v>
      </c>
      <c r="G459" s="52" t="s">
        <v>811</v>
      </c>
      <c r="H459" s="60">
        <v>3.278676</v>
      </c>
      <c r="I459" s="41">
        <v>412</v>
      </c>
      <c r="J459" s="18">
        <v>128</v>
      </c>
      <c r="K459" s="18" t="s">
        <v>171</v>
      </c>
      <c r="L459" s="18" t="s">
        <v>916</v>
      </c>
      <c r="M459" s="18">
        <v>21</v>
      </c>
      <c r="N459" s="18">
        <v>3</v>
      </c>
      <c r="O459" s="18" t="s">
        <v>174</v>
      </c>
      <c r="P459" s="18" t="s">
        <v>242</v>
      </c>
      <c r="Q459" s="18">
        <v>22</v>
      </c>
      <c r="R459" s="18" t="s">
        <v>253</v>
      </c>
      <c r="S459" s="18" t="s">
        <v>176</v>
      </c>
      <c r="T459" s="18">
        <v>74</v>
      </c>
      <c r="U459" s="18">
        <v>22</v>
      </c>
      <c r="V459" s="18" t="s">
        <v>180</v>
      </c>
      <c r="W459" s="18" t="s">
        <v>178</v>
      </c>
      <c r="X459" s="18" t="s">
        <v>885</v>
      </c>
      <c r="Y459" s="18">
        <v>21</v>
      </c>
      <c r="Z459" s="18" t="s">
        <v>237</v>
      </c>
      <c r="AA459" s="18" t="s">
        <v>181</v>
      </c>
      <c r="AB459" s="18" t="s">
        <v>254</v>
      </c>
      <c r="AC459" s="18">
        <v>20</v>
      </c>
      <c r="AD459" s="18" t="s">
        <v>255</v>
      </c>
      <c r="AE459" s="18" t="s">
        <v>182</v>
      </c>
      <c r="AF459" s="18" t="s">
        <v>198</v>
      </c>
      <c r="AG459" s="18">
        <v>22</v>
      </c>
      <c r="AH459" s="18" t="s">
        <v>180</v>
      </c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>
        <v>2</v>
      </c>
      <c r="AT459" s="19">
        <f>AR459+AS459</f>
        <v>2</v>
      </c>
      <c r="AU459" s="18" t="s">
        <v>217</v>
      </c>
      <c r="AV459" s="18">
        <v>5</v>
      </c>
      <c r="AW459" s="18" t="s">
        <v>893</v>
      </c>
      <c r="AX459" s="18" t="s">
        <v>891</v>
      </c>
      <c r="AY459" s="20">
        <v>32194</v>
      </c>
      <c r="AZ459" s="19">
        <v>21</v>
      </c>
      <c r="BA459" s="19" t="e">
        <f>IF(AND(#REF!&gt;2000000,#REF!&lt;=6000000),1,IF(AND(#REF!&gt;1000000,#REF!&lt;=2000000),2,IF(AND(#REF!&gt;500000,#REF!&lt;=1000000),3,IF(AND(#REF!&gt;1,#REF!&lt;=500000),4,0))))</f>
        <v>#REF!</v>
      </c>
      <c r="BB459" s="19" t="e">
        <f>IF(AND(#REF!&gt;1,#REF!&lt;=3),1,IF(AND(#REF!&gt;3,#REF!&lt;=5),2,IF(AND(#REF!&gt;5,#REF!&lt;=7),3,4)))</f>
        <v>#REF!</v>
      </c>
      <c r="BC459" s="19">
        <f t="shared" si="48"/>
        <v>4</v>
      </c>
      <c r="BD459" s="19">
        <f t="shared" si="49"/>
        <v>1</v>
      </c>
      <c r="BE459" s="19">
        <f t="shared" si="50"/>
        <v>0</v>
      </c>
      <c r="BF459" s="19" t="e">
        <f>IF(AND(#REF!&gt;100000,#REF!&lt;=300000),1,IF(AND(#REF!&gt;=50000,#REF!&lt;=100000),2,IF(AND(#REF!&gt;1,#REF!&lt;50000),3,4)))</f>
        <v>#REF!</v>
      </c>
      <c r="BG459" s="19" t="e">
        <f>IF(AND(#REF!&gt;1,#REF!&lt;=500000),3,IF(AND(#REF!&gt;500000,#REF!&lt;=100000),2,IF(AND(#REF!&gt;100000,#REF!&lt;=600000),3,0)))</f>
        <v>#REF!</v>
      </c>
      <c r="BH459" s="19">
        <f t="shared" si="51"/>
        <v>5</v>
      </c>
      <c r="BI459" s="21" t="e">
        <f t="shared" si="64"/>
        <v>#REF!</v>
      </c>
    </row>
    <row r="460" spans="1:61" ht="18" customHeight="1">
      <c r="A460" s="49">
        <v>452</v>
      </c>
      <c r="B460" s="50" t="s">
        <v>95</v>
      </c>
      <c r="C460" s="51">
        <v>306721400780</v>
      </c>
      <c r="D460" s="52" t="s">
        <v>889</v>
      </c>
      <c r="E460" s="50" t="s">
        <v>806</v>
      </c>
      <c r="F460" s="50" t="s">
        <v>1142</v>
      </c>
      <c r="G460" s="52" t="s">
        <v>810</v>
      </c>
      <c r="H460" s="60">
        <v>3.49813</v>
      </c>
      <c r="I460" s="41">
        <v>358</v>
      </c>
      <c r="J460" s="18">
        <v>102</v>
      </c>
      <c r="K460" s="18" t="s">
        <v>176</v>
      </c>
      <c r="L460" s="18" t="s">
        <v>213</v>
      </c>
      <c r="M460" s="18">
        <v>21</v>
      </c>
      <c r="N460" s="18" t="s">
        <v>200</v>
      </c>
      <c r="O460" s="18" t="s">
        <v>178</v>
      </c>
      <c r="P460" s="18" t="s">
        <v>840</v>
      </c>
      <c r="Q460" s="18">
        <v>21</v>
      </c>
      <c r="R460" s="18" t="s">
        <v>187</v>
      </c>
      <c r="S460" s="18" t="s">
        <v>181</v>
      </c>
      <c r="T460" s="18" t="s">
        <v>96</v>
      </c>
      <c r="U460" s="18">
        <v>22</v>
      </c>
      <c r="V460" s="18" t="s">
        <v>852</v>
      </c>
      <c r="W460" s="18" t="s">
        <v>182</v>
      </c>
      <c r="X460" s="18">
        <v>75</v>
      </c>
      <c r="Y460" s="18">
        <v>21</v>
      </c>
      <c r="Z460" s="18" t="s">
        <v>855</v>
      </c>
      <c r="AA460" s="18" t="s">
        <v>183</v>
      </c>
      <c r="AB460" s="18" t="s">
        <v>97</v>
      </c>
      <c r="AC460" s="18">
        <v>17</v>
      </c>
      <c r="AD460" s="18" t="s">
        <v>218</v>
      </c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>
        <v>1</v>
      </c>
      <c r="AT460" s="19">
        <f>AR460+AS460</f>
        <v>1</v>
      </c>
      <c r="AU460" s="18" t="s">
        <v>193</v>
      </c>
      <c r="AV460" s="18">
        <v>2</v>
      </c>
      <c r="AW460" s="18" t="s">
        <v>893</v>
      </c>
      <c r="AX460" s="18" t="s">
        <v>205</v>
      </c>
      <c r="AY460" s="20">
        <v>32225</v>
      </c>
      <c r="AZ460" s="19">
        <v>21</v>
      </c>
      <c r="BA460" s="19" t="e">
        <f>IF(AND(#REF!&gt;2000000,#REF!&lt;=6000000),1,IF(AND(#REF!&gt;1000000,#REF!&lt;=2000000),2,IF(AND(#REF!&gt;500000,#REF!&lt;=1000000),3,IF(AND(#REF!&gt;1,#REF!&lt;=500000),4,0))))</f>
        <v>#REF!</v>
      </c>
      <c r="BB460" s="19" t="e">
        <f>IF(AND(#REF!&gt;1,#REF!&lt;=3),1,IF(AND(#REF!&gt;3,#REF!&lt;=5),2,IF(AND(#REF!&gt;5,#REF!&lt;=7),3,4)))</f>
        <v>#REF!</v>
      </c>
      <c r="BC460" s="19">
        <f t="shared" si="48"/>
        <v>4</v>
      </c>
      <c r="BD460" s="19">
        <f t="shared" si="49"/>
        <v>1</v>
      </c>
      <c r="BE460" s="19">
        <f t="shared" si="50"/>
        <v>0</v>
      </c>
      <c r="BF460" s="19" t="e">
        <f>IF(AND(#REF!&gt;100000,#REF!&lt;=300000),1,IF(AND(#REF!&gt;=50000,#REF!&lt;=100000),2,IF(AND(#REF!&gt;1,#REF!&lt;50000),3,4)))</f>
        <v>#REF!</v>
      </c>
      <c r="BG460" s="19" t="e">
        <f>IF(AND(#REF!&gt;1,#REF!&lt;=500000),3,IF(AND(#REF!&gt;500000,#REF!&lt;=100000),2,IF(AND(#REF!&gt;100000,#REF!&lt;=600000),3,0)))</f>
        <v>#REF!</v>
      </c>
      <c r="BH460" s="19">
        <f t="shared" si="51"/>
        <v>2</v>
      </c>
      <c r="BI460" s="21" t="e">
        <f t="shared" si="64"/>
        <v>#REF!</v>
      </c>
    </row>
    <row r="461" spans="1:61" ht="18" customHeight="1">
      <c r="A461" s="54">
        <v>453</v>
      </c>
      <c r="B461" s="55" t="s">
        <v>116</v>
      </c>
      <c r="C461" s="61">
        <v>307721407044</v>
      </c>
      <c r="D461" s="56" t="s">
        <v>197</v>
      </c>
      <c r="E461" s="55" t="s">
        <v>806</v>
      </c>
      <c r="F461" s="55" t="s">
        <v>1142</v>
      </c>
      <c r="G461" s="56" t="s">
        <v>809</v>
      </c>
      <c r="H461" s="62">
        <v>2.919047</v>
      </c>
      <c r="I461" s="41">
        <v>183</v>
      </c>
      <c r="J461" s="18">
        <v>65</v>
      </c>
      <c r="K461" s="18" t="s">
        <v>181</v>
      </c>
      <c r="L461" s="18" t="s">
        <v>97</v>
      </c>
      <c r="M461" s="18">
        <v>22</v>
      </c>
      <c r="N461" s="18" t="s">
        <v>837</v>
      </c>
      <c r="O461" s="18" t="s">
        <v>182</v>
      </c>
      <c r="P461" s="18" t="s">
        <v>917</v>
      </c>
      <c r="Q461" s="18">
        <v>21</v>
      </c>
      <c r="R461" s="18" t="s">
        <v>838</v>
      </c>
      <c r="S461" s="18" t="s">
        <v>183</v>
      </c>
      <c r="T461" s="18">
        <v>67</v>
      </c>
      <c r="U461" s="18">
        <v>22</v>
      </c>
      <c r="V461" s="18" t="s">
        <v>173</v>
      </c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>
        <v>1</v>
      </c>
      <c r="AT461" s="19">
        <f>AR461+AS461</f>
        <v>1</v>
      </c>
      <c r="AU461" s="18" t="s">
        <v>112</v>
      </c>
      <c r="AV461" s="18"/>
      <c r="AW461" s="18" t="s">
        <v>115</v>
      </c>
      <c r="AX461" s="18" t="s">
        <v>835</v>
      </c>
      <c r="AY461" s="20">
        <v>32048</v>
      </c>
      <c r="AZ461" s="19">
        <v>22</v>
      </c>
      <c r="BA461" s="19" t="e">
        <f>IF(AND(#REF!&gt;2000000,#REF!&lt;=6000000),1,IF(AND(#REF!&gt;1000000,#REF!&lt;=2000000),2,IF(AND(#REF!&gt;500000,#REF!&lt;=1000000),3,IF(AND(#REF!&gt;1,#REF!&lt;=500000),4,0))))</f>
        <v>#REF!</v>
      </c>
      <c r="BB461" s="19" t="e">
        <f>IF(AND(#REF!&gt;1,#REF!&lt;=3),1,IF(AND(#REF!&gt;3,#REF!&lt;=5),2,IF(AND(#REF!&gt;5,#REF!&lt;=7),3,4)))</f>
        <v>#REF!</v>
      </c>
      <c r="BC461" s="19">
        <f t="shared" si="48"/>
        <v>3</v>
      </c>
      <c r="BD461" s="19">
        <f t="shared" si="49"/>
        <v>1</v>
      </c>
      <c r="BE461" s="19">
        <f t="shared" si="50"/>
        <v>0</v>
      </c>
      <c r="BF461" s="19" t="e">
        <f>IF(AND(#REF!&gt;100000,#REF!&lt;=300000),1,IF(AND(#REF!&gt;=50000,#REF!&lt;=100000),2,IF(AND(#REF!&gt;1,#REF!&lt;50000),3,4)))</f>
        <v>#REF!</v>
      </c>
      <c r="BG461" s="19" t="e">
        <f>IF(AND(#REF!&gt;1,#REF!&lt;=500000),3,IF(AND(#REF!&gt;500000,#REF!&lt;=100000),2,IF(AND(#REF!&gt;100000,#REF!&lt;=600000),3,0)))</f>
        <v>#REF!</v>
      </c>
      <c r="BH461" s="19">
        <f t="shared" si="51"/>
        <v>0</v>
      </c>
      <c r="BI461" s="21" t="e">
        <f t="shared" si="64"/>
        <v>#REF!</v>
      </c>
    </row>
    <row r="464" ht="18">
      <c r="F464" s="57" t="s">
        <v>282</v>
      </c>
    </row>
    <row r="465" ht="18">
      <c r="F465" s="57"/>
    </row>
    <row r="466" ht="18">
      <c r="F466" s="58"/>
    </row>
    <row r="467" ht="18">
      <c r="F467" s="57"/>
    </row>
    <row r="468" ht="18">
      <c r="F468" s="57" t="s">
        <v>280</v>
      </c>
    </row>
    <row r="469" ht="18">
      <c r="F469" s="57" t="s">
        <v>281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69" right="0.15" top="0.5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6"/>
  <sheetViews>
    <sheetView view="pageBreakPreview" zoomScaleSheetLayoutView="100" workbookViewId="0" topLeftCell="A475">
      <selection activeCell="B495" sqref="B495:B496"/>
    </sheetView>
  </sheetViews>
  <sheetFormatPr defaultColWidth="9.140625" defaultRowHeight="12.75"/>
  <cols>
    <col min="1" max="1" width="5.140625" style="0" customWidth="1"/>
    <col min="2" max="2" width="35.00390625" style="0" customWidth="1"/>
    <col min="3" max="3" width="15.7109375" style="67" customWidth="1"/>
    <col min="4" max="4" width="7.57421875" style="0" customWidth="1"/>
    <col min="5" max="5" width="34.140625" style="0" customWidth="1"/>
    <col min="6" max="6" width="15.421875" style="65" customWidth="1"/>
    <col min="7" max="7" width="5.00390625" style="65" customWidth="1"/>
    <col min="8" max="8" width="6.00390625" style="65" customWidth="1"/>
    <col min="9" max="9" width="4.8515625" style="65" customWidth="1"/>
    <col min="10" max="10" width="7.57421875" style="0" customWidth="1"/>
  </cols>
  <sheetData>
    <row r="1" spans="1:10" s="64" customFormat="1" ht="15">
      <c r="A1" s="64" t="s">
        <v>1145</v>
      </c>
      <c r="C1" s="70"/>
      <c r="F1" s="65"/>
      <c r="G1" s="65"/>
      <c r="H1" s="65"/>
      <c r="I1" s="65"/>
      <c r="J1" s="65"/>
    </row>
    <row r="2" spans="1:10" s="64" customFormat="1" ht="15">
      <c r="A2" s="64" t="s">
        <v>1146</v>
      </c>
      <c r="C2" s="70"/>
      <c r="F2" s="65"/>
      <c r="G2" s="65"/>
      <c r="H2" s="65"/>
      <c r="I2" s="65"/>
      <c r="J2" s="65"/>
    </row>
    <row r="3" spans="3:10" s="64" customFormat="1" ht="15">
      <c r="C3" s="70"/>
      <c r="F3" s="65"/>
      <c r="G3" s="65"/>
      <c r="H3" s="65"/>
      <c r="I3" s="65"/>
      <c r="J3" s="65"/>
    </row>
    <row r="4" spans="3:10" s="64" customFormat="1" ht="15">
      <c r="C4" s="70"/>
      <c r="D4" s="64" t="s">
        <v>1150</v>
      </c>
      <c r="F4" s="65"/>
      <c r="G4" s="65"/>
      <c r="H4" s="65"/>
      <c r="I4" s="65"/>
      <c r="J4" s="65"/>
    </row>
    <row r="5" spans="3:10" s="64" customFormat="1" ht="15">
      <c r="C5" s="70"/>
      <c r="D5" s="64" t="s">
        <v>1151</v>
      </c>
      <c r="F5" s="65"/>
      <c r="G5" s="65"/>
      <c r="H5" s="65"/>
      <c r="I5" s="65"/>
      <c r="J5" s="65"/>
    </row>
    <row r="6" spans="3:10" s="64" customFormat="1" ht="15">
      <c r="C6" s="70"/>
      <c r="D6" s="64" t="s">
        <v>1152</v>
      </c>
      <c r="F6" s="65"/>
      <c r="G6" s="65"/>
      <c r="H6" s="65"/>
      <c r="I6" s="65"/>
      <c r="J6" s="65"/>
    </row>
    <row r="7" spans="3:10" s="64" customFormat="1" ht="15">
      <c r="C7" s="70"/>
      <c r="D7" s="64" t="s">
        <v>1153</v>
      </c>
      <c r="F7" s="65"/>
      <c r="G7" s="65"/>
      <c r="H7" s="65"/>
      <c r="I7" s="65"/>
      <c r="J7" s="65"/>
    </row>
    <row r="8" spans="3:10" s="64" customFormat="1" ht="15">
      <c r="C8" s="70"/>
      <c r="F8" s="65"/>
      <c r="G8" s="65"/>
      <c r="H8" s="65"/>
      <c r="I8" s="65"/>
      <c r="J8" s="65"/>
    </row>
    <row r="9" spans="1:10" s="66" customFormat="1" ht="21.75" customHeight="1">
      <c r="A9" s="84" t="s">
        <v>279</v>
      </c>
      <c r="B9" s="95" t="s">
        <v>1147</v>
      </c>
      <c r="C9" s="95" t="s">
        <v>814</v>
      </c>
      <c r="D9" s="95" t="s">
        <v>1093</v>
      </c>
      <c r="E9" s="95" t="s">
        <v>790</v>
      </c>
      <c r="F9" s="95" t="s">
        <v>1148</v>
      </c>
      <c r="G9" s="117" t="s">
        <v>1149</v>
      </c>
      <c r="H9" s="117"/>
      <c r="I9" s="117"/>
      <c r="J9" s="118"/>
    </row>
    <row r="10" spans="1:10" ht="26.25" customHeight="1">
      <c r="A10" s="96">
        <v>1</v>
      </c>
      <c r="B10" s="97" t="s">
        <v>657</v>
      </c>
      <c r="C10" s="98">
        <v>106111401386</v>
      </c>
      <c r="D10" s="97" t="s">
        <v>638</v>
      </c>
      <c r="E10" s="97" t="s">
        <v>1094</v>
      </c>
      <c r="F10" s="99">
        <v>1500000</v>
      </c>
      <c r="G10" s="64">
        <f>A10</f>
        <v>1</v>
      </c>
      <c r="H10" s="64" t="s">
        <v>1163</v>
      </c>
      <c r="I10" s="64"/>
      <c r="J10" s="64"/>
    </row>
    <row r="11" spans="1:10" ht="21" customHeight="1">
      <c r="A11" s="100">
        <v>2</v>
      </c>
      <c r="B11" s="101" t="s">
        <v>655</v>
      </c>
      <c r="C11" s="102">
        <v>106111401414</v>
      </c>
      <c r="D11" s="101" t="s">
        <v>638</v>
      </c>
      <c r="E11" s="101" t="s">
        <v>1094</v>
      </c>
      <c r="F11" s="103">
        <v>1500000</v>
      </c>
      <c r="G11" s="64"/>
      <c r="H11" s="64"/>
      <c r="I11" s="64">
        <f>A11</f>
        <v>2</v>
      </c>
      <c r="J11" s="64" t="s">
        <v>1163</v>
      </c>
    </row>
    <row r="12" spans="1:10" ht="21" customHeight="1">
      <c r="A12" s="100">
        <v>3</v>
      </c>
      <c r="B12" s="101" t="s">
        <v>654</v>
      </c>
      <c r="C12" s="102">
        <v>106111401400</v>
      </c>
      <c r="D12" s="101" t="s">
        <v>638</v>
      </c>
      <c r="E12" s="101" t="s">
        <v>1094</v>
      </c>
      <c r="F12" s="103">
        <v>1500000</v>
      </c>
      <c r="G12" s="64">
        <f>A12</f>
        <v>3</v>
      </c>
      <c r="H12" s="64" t="s">
        <v>1163</v>
      </c>
      <c r="I12" s="64"/>
      <c r="J12" s="64"/>
    </row>
    <row r="13" spans="1:10" ht="21" customHeight="1">
      <c r="A13" s="100">
        <v>4</v>
      </c>
      <c r="B13" s="101" t="s">
        <v>653</v>
      </c>
      <c r="C13" s="102">
        <v>106111400005</v>
      </c>
      <c r="D13" s="101" t="s">
        <v>638</v>
      </c>
      <c r="E13" s="101" t="s">
        <v>1094</v>
      </c>
      <c r="F13" s="103">
        <v>1500000</v>
      </c>
      <c r="G13" s="64"/>
      <c r="H13" s="64"/>
      <c r="I13" s="64">
        <f>A13</f>
        <v>4</v>
      </c>
      <c r="J13" s="64" t="s">
        <v>1163</v>
      </c>
    </row>
    <row r="14" spans="1:10" ht="21" customHeight="1">
      <c r="A14" s="100">
        <v>5</v>
      </c>
      <c r="B14" s="101" t="s">
        <v>652</v>
      </c>
      <c r="C14" s="102">
        <v>106111400018</v>
      </c>
      <c r="D14" s="101" t="s">
        <v>638</v>
      </c>
      <c r="E14" s="101" t="s">
        <v>1094</v>
      </c>
      <c r="F14" s="103">
        <v>1500000</v>
      </c>
      <c r="G14" s="64">
        <f>A14</f>
        <v>5</v>
      </c>
      <c r="H14" s="64" t="s">
        <v>1163</v>
      </c>
      <c r="I14" s="64"/>
      <c r="J14" s="64"/>
    </row>
    <row r="15" spans="1:10" ht="21" customHeight="1">
      <c r="A15" s="100">
        <v>6</v>
      </c>
      <c r="B15" s="101" t="s">
        <v>651</v>
      </c>
      <c r="C15" s="102">
        <v>106111401425</v>
      </c>
      <c r="D15" s="101" t="s">
        <v>638</v>
      </c>
      <c r="E15" s="101" t="s">
        <v>1094</v>
      </c>
      <c r="F15" s="103">
        <v>1500000</v>
      </c>
      <c r="G15" s="64"/>
      <c r="H15" s="64"/>
      <c r="I15" s="64">
        <f>A15</f>
        <v>6</v>
      </c>
      <c r="J15" s="64" t="s">
        <v>1163</v>
      </c>
    </row>
    <row r="16" spans="1:10" ht="21" customHeight="1">
      <c r="A16" s="100">
        <v>7</v>
      </c>
      <c r="B16" s="101" t="s">
        <v>650</v>
      </c>
      <c r="C16" s="102">
        <v>106111401405</v>
      </c>
      <c r="D16" s="101" t="s">
        <v>638</v>
      </c>
      <c r="E16" s="101" t="s">
        <v>1094</v>
      </c>
      <c r="F16" s="103">
        <v>1500000</v>
      </c>
      <c r="G16" s="64">
        <f>A16</f>
        <v>7</v>
      </c>
      <c r="H16" s="64" t="s">
        <v>1163</v>
      </c>
      <c r="I16" s="64"/>
      <c r="J16" s="64"/>
    </row>
    <row r="17" spans="1:10" ht="21" customHeight="1">
      <c r="A17" s="100">
        <v>8</v>
      </c>
      <c r="B17" s="101" t="s">
        <v>648</v>
      </c>
      <c r="C17" s="102">
        <v>107111405134</v>
      </c>
      <c r="D17" s="101" t="s">
        <v>638</v>
      </c>
      <c r="E17" s="101" t="s">
        <v>1094</v>
      </c>
      <c r="F17" s="103">
        <v>1500000</v>
      </c>
      <c r="G17" s="64"/>
      <c r="H17" s="64"/>
      <c r="I17" s="64">
        <f>A17</f>
        <v>8</v>
      </c>
      <c r="J17" s="64" t="s">
        <v>1163</v>
      </c>
    </row>
    <row r="18" spans="1:10" ht="21" customHeight="1">
      <c r="A18" s="100">
        <v>9</v>
      </c>
      <c r="B18" s="101" t="s">
        <v>647</v>
      </c>
      <c r="C18" s="102">
        <v>106111401387</v>
      </c>
      <c r="D18" s="101" t="s">
        <v>638</v>
      </c>
      <c r="E18" s="101" t="s">
        <v>1094</v>
      </c>
      <c r="F18" s="103">
        <v>1500000</v>
      </c>
      <c r="G18" s="64">
        <f>A18</f>
        <v>9</v>
      </c>
      <c r="H18" s="64" t="s">
        <v>1163</v>
      </c>
      <c r="I18" s="64"/>
      <c r="J18" s="64"/>
    </row>
    <row r="19" spans="1:10" ht="21" customHeight="1">
      <c r="A19" s="100">
        <v>10</v>
      </c>
      <c r="B19" s="101" t="s">
        <v>646</v>
      </c>
      <c r="C19" s="102">
        <v>106111401388</v>
      </c>
      <c r="D19" s="101" t="s">
        <v>638</v>
      </c>
      <c r="E19" s="101" t="s">
        <v>1094</v>
      </c>
      <c r="F19" s="103">
        <v>1500000</v>
      </c>
      <c r="G19" s="64"/>
      <c r="H19" s="64"/>
      <c r="I19" s="64">
        <f>A19</f>
        <v>10</v>
      </c>
      <c r="J19" s="64" t="s">
        <v>1163</v>
      </c>
    </row>
    <row r="20" spans="1:10" ht="21" customHeight="1">
      <c r="A20" s="100">
        <v>11</v>
      </c>
      <c r="B20" s="101" t="s">
        <v>645</v>
      </c>
      <c r="C20" s="102">
        <v>106111452216</v>
      </c>
      <c r="D20" s="101" t="s">
        <v>638</v>
      </c>
      <c r="E20" s="101" t="s">
        <v>1094</v>
      </c>
      <c r="F20" s="103">
        <v>1500000</v>
      </c>
      <c r="G20" s="64">
        <f>A20</f>
        <v>11</v>
      </c>
      <c r="H20" s="64" t="s">
        <v>1163</v>
      </c>
      <c r="I20" s="64"/>
      <c r="J20" s="64"/>
    </row>
    <row r="21" spans="1:10" ht="21" customHeight="1">
      <c r="A21" s="100">
        <v>12</v>
      </c>
      <c r="B21" s="101" t="s">
        <v>644</v>
      </c>
      <c r="C21" s="102">
        <v>106111401426</v>
      </c>
      <c r="D21" s="101" t="s">
        <v>638</v>
      </c>
      <c r="E21" s="101" t="s">
        <v>1094</v>
      </c>
      <c r="F21" s="103">
        <v>1500000</v>
      </c>
      <c r="G21" s="64"/>
      <c r="H21" s="64"/>
      <c r="I21" s="64">
        <f>A21</f>
        <v>12</v>
      </c>
      <c r="J21" s="64" t="s">
        <v>1163</v>
      </c>
    </row>
    <row r="22" spans="1:10" ht="21" customHeight="1">
      <c r="A22" s="100">
        <v>13</v>
      </c>
      <c r="B22" s="101" t="s">
        <v>643</v>
      </c>
      <c r="C22" s="102">
        <v>108111409887</v>
      </c>
      <c r="D22" s="101" t="s">
        <v>638</v>
      </c>
      <c r="E22" s="101" t="s">
        <v>1094</v>
      </c>
      <c r="F22" s="103">
        <v>1500000</v>
      </c>
      <c r="G22" s="64">
        <f>A22</f>
        <v>13</v>
      </c>
      <c r="H22" s="64" t="s">
        <v>1163</v>
      </c>
      <c r="I22" s="64"/>
      <c r="J22" s="64"/>
    </row>
    <row r="23" spans="1:10" ht="21" customHeight="1">
      <c r="A23" s="100">
        <v>14</v>
      </c>
      <c r="B23" s="101" t="s">
        <v>642</v>
      </c>
      <c r="C23" s="102">
        <v>106111401420</v>
      </c>
      <c r="D23" s="101" t="s">
        <v>638</v>
      </c>
      <c r="E23" s="101" t="s">
        <v>1094</v>
      </c>
      <c r="F23" s="103">
        <v>1500000</v>
      </c>
      <c r="G23" s="64"/>
      <c r="H23" s="64"/>
      <c r="I23" s="64">
        <f>A23</f>
        <v>14</v>
      </c>
      <c r="J23" s="64" t="s">
        <v>1163</v>
      </c>
    </row>
    <row r="24" spans="1:10" ht="21" customHeight="1">
      <c r="A24" s="100">
        <v>15</v>
      </c>
      <c r="B24" s="101" t="s">
        <v>637</v>
      </c>
      <c r="C24" s="102">
        <v>106111400196</v>
      </c>
      <c r="D24" s="101" t="s">
        <v>638</v>
      </c>
      <c r="E24" s="101" t="s">
        <v>1094</v>
      </c>
      <c r="F24" s="103">
        <v>1500000</v>
      </c>
      <c r="G24" s="64">
        <f>A24</f>
        <v>15</v>
      </c>
      <c r="H24" s="64" t="s">
        <v>1163</v>
      </c>
      <c r="I24" s="64"/>
      <c r="J24" s="64"/>
    </row>
    <row r="25" spans="1:10" ht="21" customHeight="1">
      <c r="A25" s="100">
        <v>16</v>
      </c>
      <c r="B25" s="101" t="s">
        <v>671</v>
      </c>
      <c r="C25" s="102">
        <v>306112402671</v>
      </c>
      <c r="D25" s="101" t="s">
        <v>638</v>
      </c>
      <c r="E25" s="101" t="s">
        <v>1095</v>
      </c>
      <c r="F25" s="103">
        <v>1500000</v>
      </c>
      <c r="G25" s="64"/>
      <c r="H25" s="64"/>
      <c r="I25" s="64">
        <f>A25</f>
        <v>16</v>
      </c>
      <c r="J25" s="64" t="s">
        <v>1163</v>
      </c>
    </row>
    <row r="26" spans="1:10" ht="21" customHeight="1">
      <c r="A26" s="100">
        <v>17</v>
      </c>
      <c r="B26" s="101" t="s">
        <v>668</v>
      </c>
      <c r="C26" s="102">
        <v>305112481846</v>
      </c>
      <c r="D26" s="101" t="s">
        <v>638</v>
      </c>
      <c r="E26" s="101" t="s">
        <v>1095</v>
      </c>
      <c r="F26" s="103">
        <v>1500000</v>
      </c>
      <c r="G26" s="64">
        <f>A26</f>
        <v>17</v>
      </c>
      <c r="H26" s="64" t="s">
        <v>1163</v>
      </c>
      <c r="I26" s="64"/>
      <c r="J26" s="64"/>
    </row>
    <row r="27" spans="1:10" ht="21" customHeight="1">
      <c r="A27" s="100">
        <v>18</v>
      </c>
      <c r="B27" s="101" t="s">
        <v>667</v>
      </c>
      <c r="C27" s="102">
        <v>306112402672</v>
      </c>
      <c r="D27" s="101" t="s">
        <v>638</v>
      </c>
      <c r="E27" s="101" t="s">
        <v>1095</v>
      </c>
      <c r="F27" s="103">
        <v>1500000</v>
      </c>
      <c r="G27" s="64"/>
      <c r="H27" s="64"/>
      <c r="I27" s="64">
        <f>A27</f>
        <v>18</v>
      </c>
      <c r="J27" s="64" t="s">
        <v>1163</v>
      </c>
    </row>
    <row r="28" spans="1:10" ht="21" customHeight="1">
      <c r="A28" s="100">
        <v>19</v>
      </c>
      <c r="B28" s="101" t="s">
        <v>666</v>
      </c>
      <c r="C28" s="102">
        <v>306112402661</v>
      </c>
      <c r="D28" s="101" t="s">
        <v>638</v>
      </c>
      <c r="E28" s="101" t="s">
        <v>1095</v>
      </c>
      <c r="F28" s="103">
        <v>1500000</v>
      </c>
      <c r="G28" s="64">
        <f>A28</f>
        <v>19</v>
      </c>
      <c r="H28" s="64" t="s">
        <v>1163</v>
      </c>
      <c r="I28" s="64"/>
      <c r="J28" s="64"/>
    </row>
    <row r="29" spans="1:10" ht="21" customHeight="1">
      <c r="A29" s="100">
        <v>20</v>
      </c>
      <c r="B29" s="101" t="s">
        <v>665</v>
      </c>
      <c r="C29" s="102">
        <v>306112402651</v>
      </c>
      <c r="D29" s="101" t="s">
        <v>638</v>
      </c>
      <c r="E29" s="101" t="s">
        <v>1095</v>
      </c>
      <c r="F29" s="103">
        <v>1500000</v>
      </c>
      <c r="G29" s="64"/>
      <c r="H29" s="64"/>
      <c r="I29" s="64">
        <f>A29</f>
        <v>20</v>
      </c>
      <c r="J29" s="64" t="s">
        <v>1163</v>
      </c>
    </row>
    <row r="30" spans="1:10" ht="21" customHeight="1">
      <c r="A30" s="100">
        <v>21</v>
      </c>
      <c r="B30" s="101" t="s">
        <v>664</v>
      </c>
      <c r="C30" s="102">
        <v>306112402682</v>
      </c>
      <c r="D30" s="101" t="s">
        <v>638</v>
      </c>
      <c r="E30" s="101" t="s">
        <v>1095</v>
      </c>
      <c r="F30" s="103">
        <v>1500000</v>
      </c>
      <c r="G30" s="64">
        <f>A30</f>
        <v>21</v>
      </c>
      <c r="H30" s="64" t="s">
        <v>1163</v>
      </c>
      <c r="I30" s="64"/>
      <c r="J30" s="64"/>
    </row>
    <row r="31" spans="1:10" ht="21" customHeight="1">
      <c r="A31" s="100">
        <v>22</v>
      </c>
      <c r="B31" s="101" t="s">
        <v>663</v>
      </c>
      <c r="C31" s="102">
        <v>306112400121</v>
      </c>
      <c r="D31" s="101" t="s">
        <v>638</v>
      </c>
      <c r="E31" s="101" t="s">
        <v>1095</v>
      </c>
      <c r="F31" s="103">
        <v>1500000</v>
      </c>
      <c r="G31" s="64"/>
      <c r="H31" s="64"/>
      <c r="I31" s="64">
        <f>A31</f>
        <v>22</v>
      </c>
      <c r="J31" s="64" t="s">
        <v>1163</v>
      </c>
    </row>
    <row r="32" spans="1:10" ht="21" customHeight="1">
      <c r="A32" s="100">
        <v>23</v>
      </c>
      <c r="B32" s="101" t="s">
        <v>661</v>
      </c>
      <c r="C32" s="102">
        <v>306112402647</v>
      </c>
      <c r="D32" s="101" t="s">
        <v>638</v>
      </c>
      <c r="E32" s="101" t="s">
        <v>1095</v>
      </c>
      <c r="F32" s="103">
        <v>1500000</v>
      </c>
      <c r="G32" s="64">
        <f>A32</f>
        <v>23</v>
      </c>
      <c r="H32" s="64" t="s">
        <v>1163</v>
      </c>
      <c r="I32" s="64"/>
      <c r="J32" s="64"/>
    </row>
    <row r="33" spans="1:10" ht="21" customHeight="1">
      <c r="A33" s="100">
        <v>24</v>
      </c>
      <c r="B33" s="101" t="s">
        <v>660</v>
      </c>
      <c r="C33" s="102">
        <v>307112402692</v>
      </c>
      <c r="D33" s="101" t="s">
        <v>638</v>
      </c>
      <c r="E33" s="101" t="s">
        <v>1095</v>
      </c>
      <c r="F33" s="103">
        <v>1500000</v>
      </c>
      <c r="G33" s="64"/>
      <c r="H33" s="64"/>
      <c r="I33" s="64">
        <f>A33</f>
        <v>24</v>
      </c>
      <c r="J33" s="64" t="s">
        <v>1163</v>
      </c>
    </row>
    <row r="34" spans="1:10" ht="21" customHeight="1">
      <c r="A34" s="100">
        <v>25</v>
      </c>
      <c r="B34" s="101" t="s">
        <v>658</v>
      </c>
      <c r="C34" s="102">
        <v>305112479341</v>
      </c>
      <c r="D34" s="101" t="s">
        <v>638</v>
      </c>
      <c r="E34" s="101" t="s">
        <v>1095</v>
      </c>
      <c r="F34" s="103">
        <v>1500000</v>
      </c>
      <c r="G34" s="64">
        <f>A34</f>
        <v>25</v>
      </c>
      <c r="H34" s="64" t="s">
        <v>1163</v>
      </c>
      <c r="I34" s="64"/>
      <c r="J34" s="64"/>
    </row>
    <row r="35" spans="1:10" ht="21" customHeight="1">
      <c r="A35" s="100">
        <v>26</v>
      </c>
      <c r="B35" s="101" t="s">
        <v>778</v>
      </c>
      <c r="C35" s="102">
        <v>106121401431</v>
      </c>
      <c r="D35" s="101" t="s">
        <v>638</v>
      </c>
      <c r="E35" s="101" t="s">
        <v>1096</v>
      </c>
      <c r="F35" s="103">
        <v>1500000</v>
      </c>
      <c r="G35" s="64"/>
      <c r="H35" s="64"/>
      <c r="I35" s="64">
        <f>A35</f>
        <v>26</v>
      </c>
      <c r="J35" s="64" t="s">
        <v>1163</v>
      </c>
    </row>
    <row r="36" spans="1:10" ht="21" customHeight="1">
      <c r="A36" s="100">
        <v>27</v>
      </c>
      <c r="B36" s="101" t="s">
        <v>679</v>
      </c>
      <c r="C36" s="102">
        <v>107121409908</v>
      </c>
      <c r="D36" s="101" t="s">
        <v>638</v>
      </c>
      <c r="E36" s="101" t="s">
        <v>1096</v>
      </c>
      <c r="F36" s="103">
        <v>1500000</v>
      </c>
      <c r="G36" s="64">
        <f>A36</f>
        <v>27</v>
      </c>
      <c r="H36" s="64" t="s">
        <v>1163</v>
      </c>
      <c r="I36" s="64"/>
      <c r="J36" s="64"/>
    </row>
    <row r="37" spans="1:10" ht="21" customHeight="1">
      <c r="A37" s="100">
        <v>28</v>
      </c>
      <c r="B37" s="101" t="s">
        <v>677</v>
      </c>
      <c r="C37" s="102">
        <v>107121409917</v>
      </c>
      <c r="D37" s="101" t="s">
        <v>638</v>
      </c>
      <c r="E37" s="101" t="s">
        <v>1096</v>
      </c>
      <c r="F37" s="103">
        <v>1500000</v>
      </c>
      <c r="G37" s="64"/>
      <c r="H37" s="64"/>
      <c r="I37" s="64">
        <f>A37</f>
        <v>28</v>
      </c>
      <c r="J37" s="64" t="s">
        <v>1163</v>
      </c>
    </row>
    <row r="38" spans="1:10" ht="21" customHeight="1">
      <c r="A38" s="100">
        <v>29</v>
      </c>
      <c r="B38" s="101" t="s">
        <v>676</v>
      </c>
      <c r="C38" s="102">
        <v>108121409927</v>
      </c>
      <c r="D38" s="101" t="s">
        <v>638</v>
      </c>
      <c r="E38" s="101" t="s">
        <v>1096</v>
      </c>
      <c r="F38" s="103">
        <v>1500000</v>
      </c>
      <c r="G38" s="64">
        <f>A38</f>
        <v>29</v>
      </c>
      <c r="H38" s="64" t="s">
        <v>1163</v>
      </c>
      <c r="I38" s="64"/>
      <c r="J38" s="64"/>
    </row>
    <row r="39" spans="1:10" ht="21" customHeight="1">
      <c r="A39" s="100">
        <v>30</v>
      </c>
      <c r="B39" s="101" t="s">
        <v>675</v>
      </c>
      <c r="C39" s="102">
        <v>106121401079</v>
      </c>
      <c r="D39" s="101" t="s">
        <v>638</v>
      </c>
      <c r="E39" s="101" t="s">
        <v>1096</v>
      </c>
      <c r="F39" s="103">
        <v>1500000</v>
      </c>
      <c r="G39" s="64"/>
      <c r="H39" s="64"/>
      <c r="I39" s="64">
        <f>A39</f>
        <v>30</v>
      </c>
      <c r="J39" s="64" t="s">
        <v>1163</v>
      </c>
    </row>
    <row r="40" spans="1:10" ht="21" customHeight="1">
      <c r="A40" s="100">
        <v>31</v>
      </c>
      <c r="B40" s="101" t="s">
        <v>673</v>
      </c>
      <c r="C40" s="102">
        <v>107121401470</v>
      </c>
      <c r="D40" s="101" t="s">
        <v>638</v>
      </c>
      <c r="E40" s="101" t="s">
        <v>1096</v>
      </c>
      <c r="F40" s="103">
        <v>1500000</v>
      </c>
      <c r="G40" s="64">
        <f>A40</f>
        <v>31</v>
      </c>
      <c r="H40" s="64" t="s">
        <v>1163</v>
      </c>
      <c r="I40" s="64"/>
      <c r="J40" s="64"/>
    </row>
    <row r="41" spans="1:10" ht="21" customHeight="1">
      <c r="A41" s="100">
        <v>32</v>
      </c>
      <c r="B41" s="101" t="s">
        <v>672</v>
      </c>
      <c r="C41" s="102">
        <v>106121401464</v>
      </c>
      <c r="D41" s="101" t="s">
        <v>638</v>
      </c>
      <c r="E41" s="101" t="s">
        <v>1096</v>
      </c>
      <c r="F41" s="103">
        <v>1500000</v>
      </c>
      <c r="G41" s="64"/>
      <c r="H41" s="64"/>
      <c r="I41" s="64">
        <f>A41</f>
        <v>32</v>
      </c>
      <c r="J41" s="64" t="s">
        <v>1163</v>
      </c>
    </row>
    <row r="42" spans="1:10" ht="21" customHeight="1">
      <c r="A42" s="100">
        <v>33</v>
      </c>
      <c r="B42" s="101" t="s">
        <v>688</v>
      </c>
      <c r="C42" s="102">
        <v>105131480730</v>
      </c>
      <c r="D42" s="101" t="s">
        <v>638</v>
      </c>
      <c r="E42" s="101" t="s">
        <v>1097</v>
      </c>
      <c r="F42" s="103">
        <v>1500000</v>
      </c>
      <c r="G42" s="64">
        <f>A42</f>
        <v>33</v>
      </c>
      <c r="H42" s="64" t="s">
        <v>1163</v>
      </c>
      <c r="I42" s="64"/>
      <c r="J42" s="64"/>
    </row>
    <row r="43" spans="1:10" ht="21" customHeight="1">
      <c r="A43" s="100">
        <v>34</v>
      </c>
      <c r="B43" s="101" t="s">
        <v>687</v>
      </c>
      <c r="C43" s="102">
        <v>107131409965</v>
      </c>
      <c r="D43" s="101" t="s">
        <v>638</v>
      </c>
      <c r="E43" s="101" t="s">
        <v>1097</v>
      </c>
      <c r="F43" s="103">
        <v>1500000</v>
      </c>
      <c r="G43" s="64"/>
      <c r="H43" s="64"/>
      <c r="I43" s="64">
        <f>A43</f>
        <v>34</v>
      </c>
      <c r="J43" s="64" t="s">
        <v>1163</v>
      </c>
    </row>
    <row r="44" spans="1:10" ht="21" customHeight="1">
      <c r="A44" s="100">
        <v>35</v>
      </c>
      <c r="B44" s="101" t="s">
        <v>686</v>
      </c>
      <c r="C44" s="102">
        <v>106131401513</v>
      </c>
      <c r="D44" s="101" t="s">
        <v>638</v>
      </c>
      <c r="E44" s="101" t="s">
        <v>1097</v>
      </c>
      <c r="F44" s="103">
        <v>1500000</v>
      </c>
      <c r="G44" s="64">
        <f>A44</f>
        <v>35</v>
      </c>
      <c r="H44" s="64" t="s">
        <v>1163</v>
      </c>
      <c r="I44" s="64"/>
      <c r="J44" s="64"/>
    </row>
    <row r="45" spans="1:10" ht="21" customHeight="1">
      <c r="A45" s="100">
        <v>36</v>
      </c>
      <c r="B45" s="101" t="s">
        <v>684</v>
      </c>
      <c r="C45" s="102">
        <v>106131401510</v>
      </c>
      <c r="D45" s="101" t="s">
        <v>638</v>
      </c>
      <c r="E45" s="101" t="s">
        <v>1097</v>
      </c>
      <c r="F45" s="103">
        <v>1500000</v>
      </c>
      <c r="G45" s="64"/>
      <c r="H45" s="64"/>
      <c r="I45" s="64">
        <f>A45</f>
        <v>36</v>
      </c>
      <c r="J45" s="64" t="s">
        <v>1163</v>
      </c>
    </row>
    <row r="46" spans="1:10" ht="21" customHeight="1">
      <c r="A46" s="104" t="s">
        <v>1165</v>
      </c>
      <c r="B46" s="105"/>
      <c r="C46" s="106"/>
      <c r="D46" s="105"/>
      <c r="E46" s="105"/>
      <c r="F46" s="107">
        <f>SUM(F10:F45)</f>
        <v>54000000</v>
      </c>
      <c r="G46" s="108"/>
      <c r="H46" s="109"/>
      <c r="I46" s="109"/>
      <c r="J46" s="109"/>
    </row>
    <row r="47" spans="1:10" s="89" customFormat="1" ht="21" customHeight="1">
      <c r="A47" s="110" t="s">
        <v>1166</v>
      </c>
      <c r="B47" s="97"/>
      <c r="C47" s="98"/>
      <c r="D47" s="97"/>
      <c r="E47" s="97"/>
      <c r="F47" s="99">
        <f>F46</f>
        <v>54000000</v>
      </c>
      <c r="G47" s="111"/>
      <c r="H47" s="111"/>
      <c r="I47" s="111"/>
      <c r="J47" s="111"/>
    </row>
    <row r="48" spans="1:10" ht="21" customHeight="1">
      <c r="A48" s="100">
        <v>37</v>
      </c>
      <c r="B48" s="101" t="s">
        <v>683</v>
      </c>
      <c r="C48" s="102">
        <v>105131480703</v>
      </c>
      <c r="D48" s="101" t="s">
        <v>638</v>
      </c>
      <c r="E48" s="101" t="s">
        <v>1097</v>
      </c>
      <c r="F48" s="103">
        <v>1500000</v>
      </c>
      <c r="G48" s="64">
        <f>A48</f>
        <v>37</v>
      </c>
      <c r="H48" s="64" t="s">
        <v>1163</v>
      </c>
      <c r="I48" s="64"/>
      <c r="J48" s="64"/>
    </row>
    <row r="49" spans="1:10" ht="21" customHeight="1">
      <c r="A49" s="100">
        <v>38</v>
      </c>
      <c r="B49" s="101" t="s">
        <v>682</v>
      </c>
      <c r="C49" s="102">
        <v>107131401543</v>
      </c>
      <c r="D49" s="101" t="s">
        <v>638</v>
      </c>
      <c r="E49" s="101" t="s">
        <v>1097</v>
      </c>
      <c r="F49" s="103">
        <v>1500000</v>
      </c>
      <c r="G49" s="64"/>
      <c r="H49" s="64"/>
      <c r="I49" s="64">
        <f>A49</f>
        <v>38</v>
      </c>
      <c r="J49" s="64" t="s">
        <v>1163</v>
      </c>
    </row>
    <row r="50" spans="1:10" ht="21" customHeight="1">
      <c r="A50" s="100">
        <v>39</v>
      </c>
      <c r="B50" s="101" t="s">
        <v>701</v>
      </c>
      <c r="C50" s="102">
        <v>106141401565</v>
      </c>
      <c r="D50" s="101" t="s">
        <v>638</v>
      </c>
      <c r="E50" s="101" t="s">
        <v>1098</v>
      </c>
      <c r="F50" s="103">
        <v>1500000</v>
      </c>
      <c r="G50" s="64">
        <f>A50</f>
        <v>39</v>
      </c>
      <c r="H50" s="64" t="s">
        <v>1163</v>
      </c>
      <c r="I50" s="64"/>
      <c r="J50" s="64"/>
    </row>
    <row r="51" spans="1:10" ht="21" customHeight="1">
      <c r="A51" s="100">
        <v>40</v>
      </c>
      <c r="B51" s="101" t="s">
        <v>699</v>
      </c>
      <c r="C51" s="102">
        <v>106141401561</v>
      </c>
      <c r="D51" s="101" t="s">
        <v>638</v>
      </c>
      <c r="E51" s="101" t="s">
        <v>1098</v>
      </c>
      <c r="F51" s="103">
        <v>1500000</v>
      </c>
      <c r="G51" s="64"/>
      <c r="H51" s="64"/>
      <c r="I51" s="64">
        <f>A51</f>
        <v>40</v>
      </c>
      <c r="J51" s="64" t="s">
        <v>1163</v>
      </c>
    </row>
    <row r="52" spans="1:10" ht="21" customHeight="1">
      <c r="A52" s="100">
        <v>41</v>
      </c>
      <c r="B52" s="101" t="s">
        <v>698</v>
      </c>
      <c r="C52" s="102">
        <v>107141401589</v>
      </c>
      <c r="D52" s="101" t="s">
        <v>638</v>
      </c>
      <c r="E52" s="101" t="s">
        <v>1098</v>
      </c>
      <c r="F52" s="103">
        <v>1500000</v>
      </c>
      <c r="G52" s="64">
        <f>A52</f>
        <v>41</v>
      </c>
      <c r="H52" s="64" t="s">
        <v>1163</v>
      </c>
      <c r="I52" s="64"/>
      <c r="J52" s="64"/>
    </row>
    <row r="53" spans="1:10" ht="21" customHeight="1">
      <c r="A53" s="100">
        <v>42</v>
      </c>
      <c r="B53" s="101" t="s">
        <v>697</v>
      </c>
      <c r="C53" s="102">
        <v>106141401556</v>
      </c>
      <c r="D53" s="101" t="s">
        <v>638</v>
      </c>
      <c r="E53" s="101" t="s">
        <v>1098</v>
      </c>
      <c r="F53" s="103">
        <v>1500000</v>
      </c>
      <c r="G53" s="64"/>
      <c r="H53" s="64"/>
      <c r="I53" s="64">
        <f>A53</f>
        <v>42</v>
      </c>
      <c r="J53" s="64" t="s">
        <v>1163</v>
      </c>
    </row>
    <row r="54" spans="1:10" ht="21" customHeight="1">
      <c r="A54" s="100">
        <v>43</v>
      </c>
      <c r="B54" s="101" t="s">
        <v>696</v>
      </c>
      <c r="C54" s="102">
        <v>108141410033</v>
      </c>
      <c r="D54" s="101" t="s">
        <v>638</v>
      </c>
      <c r="E54" s="101" t="s">
        <v>1098</v>
      </c>
      <c r="F54" s="103">
        <v>1500000</v>
      </c>
      <c r="G54" s="64">
        <f>A54</f>
        <v>43</v>
      </c>
      <c r="H54" s="64" t="s">
        <v>1163</v>
      </c>
      <c r="I54" s="64"/>
      <c r="J54" s="64"/>
    </row>
    <row r="55" spans="1:10" ht="21" customHeight="1">
      <c r="A55" s="100">
        <v>44</v>
      </c>
      <c r="B55" s="101" t="s">
        <v>695</v>
      </c>
      <c r="C55" s="102">
        <v>107141401595</v>
      </c>
      <c r="D55" s="101" t="s">
        <v>638</v>
      </c>
      <c r="E55" s="101" t="s">
        <v>1098</v>
      </c>
      <c r="F55" s="103">
        <v>1500000</v>
      </c>
      <c r="G55" s="64"/>
      <c r="H55" s="64"/>
      <c r="I55" s="64">
        <f>A55</f>
        <v>44</v>
      </c>
      <c r="J55" s="64" t="s">
        <v>1163</v>
      </c>
    </row>
    <row r="56" spans="1:10" ht="21" customHeight="1">
      <c r="A56" s="100">
        <v>45</v>
      </c>
      <c r="B56" s="101" t="s">
        <v>693</v>
      </c>
      <c r="C56" s="102">
        <v>105141480759</v>
      </c>
      <c r="D56" s="101" t="s">
        <v>638</v>
      </c>
      <c r="E56" s="101" t="s">
        <v>1098</v>
      </c>
      <c r="F56" s="103">
        <v>1500000</v>
      </c>
      <c r="G56" s="64">
        <f>A56</f>
        <v>45</v>
      </c>
      <c r="H56" s="64" t="s">
        <v>1163</v>
      </c>
      <c r="I56" s="64"/>
      <c r="J56" s="64"/>
    </row>
    <row r="57" spans="1:10" ht="21" customHeight="1">
      <c r="A57" s="100">
        <v>46</v>
      </c>
      <c r="B57" s="101" t="s">
        <v>691</v>
      </c>
      <c r="C57" s="102">
        <v>106141401579</v>
      </c>
      <c r="D57" s="101" t="s">
        <v>638</v>
      </c>
      <c r="E57" s="101" t="s">
        <v>1098</v>
      </c>
      <c r="F57" s="103">
        <v>1500000</v>
      </c>
      <c r="G57" s="64"/>
      <c r="H57" s="64"/>
      <c r="I57" s="64">
        <f>A57</f>
        <v>46</v>
      </c>
      <c r="J57" s="64" t="s">
        <v>1163</v>
      </c>
    </row>
    <row r="58" spans="1:10" ht="21" customHeight="1">
      <c r="A58" s="100">
        <v>47</v>
      </c>
      <c r="B58" s="101" t="s">
        <v>690</v>
      </c>
      <c r="C58" s="102">
        <v>106141400319</v>
      </c>
      <c r="D58" s="101" t="s">
        <v>638</v>
      </c>
      <c r="E58" s="101" t="s">
        <v>1098</v>
      </c>
      <c r="F58" s="103">
        <v>1500000</v>
      </c>
      <c r="G58" s="64">
        <f>A58</f>
        <v>47</v>
      </c>
      <c r="H58" s="64" t="s">
        <v>1163</v>
      </c>
      <c r="I58" s="64"/>
      <c r="J58" s="64"/>
    </row>
    <row r="59" spans="1:10" ht="21" customHeight="1">
      <c r="A59" s="100">
        <v>48</v>
      </c>
      <c r="B59" s="101" t="s">
        <v>689</v>
      </c>
      <c r="C59" s="102">
        <v>107141406942</v>
      </c>
      <c r="D59" s="101" t="s">
        <v>638</v>
      </c>
      <c r="E59" s="101" t="s">
        <v>1098</v>
      </c>
      <c r="F59" s="103">
        <v>1500000</v>
      </c>
      <c r="G59" s="64"/>
      <c r="H59" s="64"/>
      <c r="I59" s="64">
        <f>A59</f>
        <v>48</v>
      </c>
      <c r="J59" s="64" t="s">
        <v>1163</v>
      </c>
    </row>
    <row r="60" spans="1:10" ht="21" customHeight="1">
      <c r="A60" s="100">
        <v>49</v>
      </c>
      <c r="B60" s="101" t="s">
        <v>733</v>
      </c>
      <c r="C60" s="102">
        <v>106151452179</v>
      </c>
      <c r="D60" s="101" t="s">
        <v>638</v>
      </c>
      <c r="E60" s="101" t="s">
        <v>703</v>
      </c>
      <c r="F60" s="103">
        <v>1500000</v>
      </c>
      <c r="G60" s="64">
        <f>A60</f>
        <v>49</v>
      </c>
      <c r="H60" s="64" t="s">
        <v>1163</v>
      </c>
      <c r="I60" s="64"/>
      <c r="J60" s="64"/>
    </row>
    <row r="61" spans="1:10" ht="21" customHeight="1">
      <c r="A61" s="100">
        <v>50</v>
      </c>
      <c r="B61" s="101" t="s">
        <v>732</v>
      </c>
      <c r="C61" s="102">
        <v>106151452186</v>
      </c>
      <c r="D61" s="101" t="s">
        <v>638</v>
      </c>
      <c r="E61" s="101" t="s">
        <v>703</v>
      </c>
      <c r="F61" s="103">
        <v>1500000</v>
      </c>
      <c r="G61" s="64"/>
      <c r="H61" s="64"/>
      <c r="I61" s="64">
        <f>A61</f>
        <v>50</v>
      </c>
      <c r="J61" s="64" t="s">
        <v>1163</v>
      </c>
    </row>
    <row r="62" spans="1:10" ht="21" customHeight="1">
      <c r="A62" s="100">
        <v>51</v>
      </c>
      <c r="B62" s="101" t="s">
        <v>730</v>
      </c>
      <c r="C62" s="102">
        <v>107151453016</v>
      </c>
      <c r="D62" s="101" t="s">
        <v>638</v>
      </c>
      <c r="E62" s="101" t="s">
        <v>703</v>
      </c>
      <c r="F62" s="103">
        <v>1500000</v>
      </c>
      <c r="G62" s="64">
        <f>A62</f>
        <v>51</v>
      </c>
      <c r="H62" s="64" t="s">
        <v>1163</v>
      </c>
      <c r="I62" s="64"/>
      <c r="J62" s="64"/>
    </row>
    <row r="63" spans="1:10" ht="21" customHeight="1">
      <c r="A63" s="100">
        <v>52</v>
      </c>
      <c r="B63" s="101" t="s">
        <v>729</v>
      </c>
      <c r="C63" s="102">
        <v>106151452171</v>
      </c>
      <c r="D63" s="101" t="s">
        <v>638</v>
      </c>
      <c r="E63" s="101" t="s">
        <v>703</v>
      </c>
      <c r="F63" s="103">
        <v>1500000</v>
      </c>
      <c r="G63" s="64"/>
      <c r="H63" s="64"/>
      <c r="I63" s="64">
        <f>A63</f>
        <v>52</v>
      </c>
      <c r="J63" s="64" t="s">
        <v>1163</v>
      </c>
    </row>
    <row r="64" spans="1:10" ht="21" customHeight="1">
      <c r="A64" s="100">
        <v>53</v>
      </c>
      <c r="B64" s="101" t="s">
        <v>726</v>
      </c>
      <c r="C64" s="102">
        <v>107151452979</v>
      </c>
      <c r="D64" s="101" t="s">
        <v>638</v>
      </c>
      <c r="E64" s="101" t="s">
        <v>703</v>
      </c>
      <c r="F64" s="103">
        <v>1500000</v>
      </c>
      <c r="G64" s="64">
        <f>A64</f>
        <v>53</v>
      </c>
      <c r="H64" s="64" t="s">
        <v>1163</v>
      </c>
      <c r="I64" s="64"/>
      <c r="J64" s="64"/>
    </row>
    <row r="65" spans="1:10" ht="21" customHeight="1">
      <c r="A65" s="100">
        <v>54</v>
      </c>
      <c r="B65" s="101" t="s">
        <v>725</v>
      </c>
      <c r="C65" s="102">
        <v>106151452177</v>
      </c>
      <c r="D65" s="101" t="s">
        <v>638</v>
      </c>
      <c r="E65" s="101" t="s">
        <v>703</v>
      </c>
      <c r="F65" s="103">
        <v>1500000</v>
      </c>
      <c r="G65" s="64"/>
      <c r="H65" s="64"/>
      <c r="I65" s="64">
        <f>A65</f>
        <v>54</v>
      </c>
      <c r="J65" s="64" t="s">
        <v>1163</v>
      </c>
    </row>
    <row r="66" spans="1:10" ht="21" customHeight="1">
      <c r="A66" s="100">
        <v>55</v>
      </c>
      <c r="B66" s="101" t="s">
        <v>724</v>
      </c>
      <c r="C66" s="102">
        <v>108151415394</v>
      </c>
      <c r="D66" s="101" t="s">
        <v>638</v>
      </c>
      <c r="E66" s="101" t="s">
        <v>703</v>
      </c>
      <c r="F66" s="103">
        <v>1500000</v>
      </c>
      <c r="G66" s="64">
        <f>A66</f>
        <v>55</v>
      </c>
      <c r="H66" s="64" t="s">
        <v>1163</v>
      </c>
      <c r="I66" s="64"/>
      <c r="J66" s="64"/>
    </row>
    <row r="67" spans="1:10" ht="21" customHeight="1">
      <c r="A67" s="100">
        <v>56</v>
      </c>
      <c r="B67" s="101" t="s">
        <v>723</v>
      </c>
      <c r="C67" s="102">
        <v>108151415355</v>
      </c>
      <c r="D67" s="101" t="s">
        <v>638</v>
      </c>
      <c r="E67" s="101" t="s">
        <v>703</v>
      </c>
      <c r="F67" s="103">
        <v>1500000</v>
      </c>
      <c r="G67" s="64"/>
      <c r="H67" s="64"/>
      <c r="I67" s="64">
        <f>A67</f>
        <v>56</v>
      </c>
      <c r="J67" s="64" t="s">
        <v>1163</v>
      </c>
    </row>
    <row r="68" spans="1:10" ht="21" customHeight="1">
      <c r="A68" s="100">
        <v>57</v>
      </c>
      <c r="B68" s="101" t="s">
        <v>722</v>
      </c>
      <c r="C68" s="102">
        <v>106151452162</v>
      </c>
      <c r="D68" s="101" t="s">
        <v>638</v>
      </c>
      <c r="E68" s="101" t="s">
        <v>703</v>
      </c>
      <c r="F68" s="103">
        <v>1500000</v>
      </c>
      <c r="G68" s="64">
        <f>A68</f>
        <v>57</v>
      </c>
      <c r="H68" s="64" t="s">
        <v>1163</v>
      </c>
      <c r="I68" s="64"/>
      <c r="J68" s="64"/>
    </row>
    <row r="69" spans="1:10" ht="21" customHeight="1">
      <c r="A69" s="100">
        <v>58</v>
      </c>
      <c r="B69" s="101" t="s">
        <v>720</v>
      </c>
      <c r="C69" s="102">
        <v>106151452143</v>
      </c>
      <c r="D69" s="101" t="s">
        <v>638</v>
      </c>
      <c r="E69" s="101" t="s">
        <v>703</v>
      </c>
      <c r="F69" s="103">
        <v>1500000</v>
      </c>
      <c r="G69" s="64"/>
      <c r="H69" s="64"/>
      <c r="I69" s="64">
        <f>A69</f>
        <v>58</v>
      </c>
      <c r="J69" s="64" t="s">
        <v>1163</v>
      </c>
    </row>
    <row r="70" spans="1:10" ht="21" customHeight="1">
      <c r="A70" s="100">
        <v>59</v>
      </c>
      <c r="B70" s="101" t="s">
        <v>719</v>
      </c>
      <c r="C70" s="102">
        <v>106151452185</v>
      </c>
      <c r="D70" s="101" t="s">
        <v>638</v>
      </c>
      <c r="E70" s="101" t="s">
        <v>703</v>
      </c>
      <c r="F70" s="103">
        <v>1500000</v>
      </c>
      <c r="G70" s="64">
        <f>A70</f>
        <v>59</v>
      </c>
      <c r="H70" s="64" t="s">
        <v>1163</v>
      </c>
      <c r="I70" s="64"/>
      <c r="J70" s="64"/>
    </row>
    <row r="71" spans="1:10" ht="21" customHeight="1">
      <c r="A71" s="100">
        <v>60</v>
      </c>
      <c r="B71" s="101" t="s">
        <v>718</v>
      </c>
      <c r="C71" s="102">
        <v>107151406987</v>
      </c>
      <c r="D71" s="101" t="s">
        <v>638</v>
      </c>
      <c r="E71" s="101" t="s">
        <v>703</v>
      </c>
      <c r="F71" s="103">
        <v>1500000</v>
      </c>
      <c r="G71" s="64"/>
      <c r="H71" s="64"/>
      <c r="I71" s="64">
        <f>A71</f>
        <v>60</v>
      </c>
      <c r="J71" s="64" t="s">
        <v>1163</v>
      </c>
    </row>
    <row r="72" spans="1:10" ht="21" customHeight="1">
      <c r="A72" s="100">
        <v>61</v>
      </c>
      <c r="B72" s="101" t="s">
        <v>717</v>
      </c>
      <c r="C72" s="102">
        <v>107151410153</v>
      </c>
      <c r="D72" s="101" t="s">
        <v>638</v>
      </c>
      <c r="E72" s="101" t="s">
        <v>703</v>
      </c>
      <c r="F72" s="103">
        <v>1500000</v>
      </c>
      <c r="G72" s="64">
        <f>A72</f>
        <v>61</v>
      </c>
      <c r="H72" s="64" t="s">
        <v>1163</v>
      </c>
      <c r="I72" s="64"/>
      <c r="J72" s="64"/>
    </row>
    <row r="73" spans="1:10" ht="21" customHeight="1">
      <c r="A73" s="100">
        <v>62</v>
      </c>
      <c r="B73" s="101" t="s">
        <v>715</v>
      </c>
      <c r="C73" s="102">
        <v>106151452188</v>
      </c>
      <c r="D73" s="101" t="s">
        <v>638</v>
      </c>
      <c r="E73" s="101" t="s">
        <v>703</v>
      </c>
      <c r="F73" s="103">
        <v>1500000</v>
      </c>
      <c r="G73" s="64"/>
      <c r="H73" s="64"/>
      <c r="I73" s="64">
        <f>A73</f>
        <v>62</v>
      </c>
      <c r="J73" s="64" t="s">
        <v>1163</v>
      </c>
    </row>
    <row r="74" spans="1:10" ht="21" customHeight="1">
      <c r="A74" s="100">
        <v>63</v>
      </c>
      <c r="B74" s="101" t="s">
        <v>713</v>
      </c>
      <c r="C74" s="102">
        <v>106151401872</v>
      </c>
      <c r="D74" s="101" t="s">
        <v>638</v>
      </c>
      <c r="E74" s="101" t="s">
        <v>703</v>
      </c>
      <c r="F74" s="103">
        <v>1500000</v>
      </c>
      <c r="G74" s="64">
        <f>A74</f>
        <v>63</v>
      </c>
      <c r="H74" s="64" t="s">
        <v>1163</v>
      </c>
      <c r="I74" s="64"/>
      <c r="J74" s="64"/>
    </row>
    <row r="75" spans="1:10" ht="21" customHeight="1">
      <c r="A75" s="100">
        <v>64</v>
      </c>
      <c r="B75" s="101" t="s">
        <v>712</v>
      </c>
      <c r="C75" s="102">
        <v>106151452164</v>
      </c>
      <c r="D75" s="101" t="s">
        <v>638</v>
      </c>
      <c r="E75" s="101" t="s">
        <v>703</v>
      </c>
      <c r="F75" s="103">
        <v>1500000</v>
      </c>
      <c r="G75" s="64"/>
      <c r="H75" s="64"/>
      <c r="I75" s="64">
        <f>A75</f>
        <v>64</v>
      </c>
      <c r="J75" s="64" t="s">
        <v>1163</v>
      </c>
    </row>
    <row r="76" spans="1:10" ht="21" customHeight="1">
      <c r="A76" s="100">
        <v>65</v>
      </c>
      <c r="B76" s="101" t="s">
        <v>572</v>
      </c>
      <c r="C76" s="102">
        <v>108152420483</v>
      </c>
      <c r="D76" s="101" t="s">
        <v>638</v>
      </c>
      <c r="E76" s="101" t="s">
        <v>703</v>
      </c>
      <c r="F76" s="103">
        <v>1500000</v>
      </c>
      <c r="G76" s="64">
        <f>A76</f>
        <v>65</v>
      </c>
      <c r="H76" s="64" t="s">
        <v>1163</v>
      </c>
      <c r="I76" s="64"/>
      <c r="J76" s="64"/>
    </row>
    <row r="77" spans="1:10" ht="21" customHeight="1">
      <c r="A77" s="100">
        <v>66</v>
      </c>
      <c r="B77" s="101" t="s">
        <v>711</v>
      </c>
      <c r="C77" s="102">
        <v>108151420235</v>
      </c>
      <c r="D77" s="101" t="s">
        <v>638</v>
      </c>
      <c r="E77" s="101" t="s">
        <v>703</v>
      </c>
      <c r="F77" s="103">
        <v>1500000</v>
      </c>
      <c r="G77" s="64"/>
      <c r="H77" s="64"/>
      <c r="I77" s="64">
        <f>A77</f>
        <v>66</v>
      </c>
      <c r="J77" s="64" t="s">
        <v>1163</v>
      </c>
    </row>
    <row r="78" spans="1:10" ht="21" customHeight="1">
      <c r="A78" s="100">
        <v>67</v>
      </c>
      <c r="B78" s="101" t="s">
        <v>710</v>
      </c>
      <c r="C78" s="102">
        <v>107151410141</v>
      </c>
      <c r="D78" s="101" t="s">
        <v>638</v>
      </c>
      <c r="E78" s="101" t="s">
        <v>703</v>
      </c>
      <c r="F78" s="103">
        <v>1500000</v>
      </c>
      <c r="G78" s="64">
        <f>A78</f>
        <v>67</v>
      </c>
      <c r="H78" s="64" t="s">
        <v>1163</v>
      </c>
      <c r="I78" s="64"/>
      <c r="J78" s="64"/>
    </row>
    <row r="79" spans="1:10" ht="21" customHeight="1">
      <c r="A79" s="100">
        <v>68</v>
      </c>
      <c r="B79" s="101" t="s">
        <v>709</v>
      </c>
      <c r="C79" s="102">
        <v>106151401878</v>
      </c>
      <c r="D79" s="101" t="s">
        <v>638</v>
      </c>
      <c r="E79" s="101" t="s">
        <v>703</v>
      </c>
      <c r="F79" s="103">
        <v>1500000</v>
      </c>
      <c r="G79" s="64"/>
      <c r="H79" s="64"/>
      <c r="I79" s="64">
        <f>A79</f>
        <v>68</v>
      </c>
      <c r="J79" s="64" t="s">
        <v>1163</v>
      </c>
    </row>
    <row r="80" spans="1:10" ht="21" customHeight="1">
      <c r="A80" s="100">
        <v>69</v>
      </c>
      <c r="B80" s="101" t="s">
        <v>708</v>
      </c>
      <c r="C80" s="102">
        <v>106151452205</v>
      </c>
      <c r="D80" s="101" t="s">
        <v>638</v>
      </c>
      <c r="E80" s="101" t="s">
        <v>703</v>
      </c>
      <c r="F80" s="103">
        <v>1500000</v>
      </c>
      <c r="G80" s="64">
        <f>A80</f>
        <v>69</v>
      </c>
      <c r="H80" s="64" t="s">
        <v>1163</v>
      </c>
      <c r="I80" s="64"/>
      <c r="J80" s="64"/>
    </row>
    <row r="81" spans="1:10" ht="21" customHeight="1">
      <c r="A81" s="100">
        <v>70</v>
      </c>
      <c r="B81" s="101" t="s">
        <v>707</v>
      </c>
      <c r="C81" s="102">
        <v>108151415388</v>
      </c>
      <c r="D81" s="101" t="s">
        <v>638</v>
      </c>
      <c r="E81" s="101" t="s">
        <v>703</v>
      </c>
      <c r="F81" s="103">
        <v>1500000</v>
      </c>
      <c r="G81" s="64"/>
      <c r="H81" s="64"/>
      <c r="I81" s="64">
        <f>A81</f>
        <v>70</v>
      </c>
      <c r="J81" s="64" t="s">
        <v>1163</v>
      </c>
    </row>
    <row r="82" spans="1:10" ht="21" customHeight="1">
      <c r="A82" s="100">
        <v>71</v>
      </c>
      <c r="B82" s="101" t="s">
        <v>704</v>
      </c>
      <c r="C82" s="102">
        <v>106151452160</v>
      </c>
      <c r="D82" s="101" t="s">
        <v>638</v>
      </c>
      <c r="E82" s="101" t="s">
        <v>703</v>
      </c>
      <c r="F82" s="103">
        <v>1500000</v>
      </c>
      <c r="G82" s="64">
        <f>A82</f>
        <v>71</v>
      </c>
      <c r="H82" s="64" t="s">
        <v>1163</v>
      </c>
      <c r="I82" s="64"/>
      <c r="J82" s="64"/>
    </row>
    <row r="83" spans="1:10" ht="21" customHeight="1">
      <c r="A83" s="100">
        <v>72</v>
      </c>
      <c r="B83" s="101" t="s">
        <v>702</v>
      </c>
      <c r="C83" s="102">
        <v>106151452187</v>
      </c>
      <c r="D83" s="101" t="s">
        <v>638</v>
      </c>
      <c r="E83" s="101" t="s">
        <v>703</v>
      </c>
      <c r="F83" s="103">
        <v>1500000</v>
      </c>
      <c r="G83" s="64"/>
      <c r="H83" s="64"/>
      <c r="I83" s="64">
        <f>A83</f>
        <v>72</v>
      </c>
      <c r="J83" s="64" t="s">
        <v>1163</v>
      </c>
    </row>
    <row r="84" spans="1:10" ht="21" customHeight="1">
      <c r="A84" s="100">
        <v>73</v>
      </c>
      <c r="B84" s="101" t="s">
        <v>742</v>
      </c>
      <c r="C84" s="102">
        <v>107151252845</v>
      </c>
      <c r="D84" s="101" t="s">
        <v>638</v>
      </c>
      <c r="E84" s="101" t="s">
        <v>1099</v>
      </c>
      <c r="F84" s="103">
        <v>1500000</v>
      </c>
      <c r="G84" s="64">
        <f>A84</f>
        <v>73</v>
      </c>
      <c r="H84" s="64" t="s">
        <v>1163</v>
      </c>
      <c r="I84" s="64"/>
      <c r="J84" s="64"/>
    </row>
    <row r="85" spans="1:10" ht="21" customHeight="1">
      <c r="A85" s="100">
        <v>74</v>
      </c>
      <c r="B85" s="101" t="s">
        <v>740</v>
      </c>
      <c r="C85" s="102">
        <v>107153253156</v>
      </c>
      <c r="D85" s="101" t="s">
        <v>638</v>
      </c>
      <c r="E85" s="101" t="s">
        <v>1099</v>
      </c>
      <c r="F85" s="103">
        <v>1500000</v>
      </c>
      <c r="G85" s="64"/>
      <c r="H85" s="64"/>
      <c r="I85" s="64">
        <f>A85</f>
        <v>74</v>
      </c>
      <c r="J85" s="64" t="s">
        <v>1163</v>
      </c>
    </row>
    <row r="86" spans="1:10" ht="21" customHeight="1">
      <c r="A86" s="100">
        <v>75</v>
      </c>
      <c r="B86" s="101" t="s">
        <v>739</v>
      </c>
      <c r="C86" s="102">
        <v>107153253076</v>
      </c>
      <c r="D86" s="101" t="s">
        <v>638</v>
      </c>
      <c r="E86" s="101" t="s">
        <v>1099</v>
      </c>
      <c r="F86" s="103">
        <v>1500000</v>
      </c>
      <c r="G86" s="64">
        <f>A86</f>
        <v>75</v>
      </c>
      <c r="H86" s="64" t="s">
        <v>1163</v>
      </c>
      <c r="I86" s="64"/>
      <c r="J86" s="64"/>
    </row>
    <row r="87" spans="1:10" ht="21" customHeight="1">
      <c r="A87" s="100">
        <v>76</v>
      </c>
      <c r="B87" s="101" t="s">
        <v>738</v>
      </c>
      <c r="C87" s="102">
        <v>107153252847</v>
      </c>
      <c r="D87" s="101" t="s">
        <v>638</v>
      </c>
      <c r="E87" s="101" t="s">
        <v>1099</v>
      </c>
      <c r="F87" s="103">
        <v>1500000</v>
      </c>
      <c r="G87" s="64"/>
      <c r="H87" s="64"/>
      <c r="I87" s="64">
        <f>A87</f>
        <v>76</v>
      </c>
      <c r="J87" s="64" t="s">
        <v>1163</v>
      </c>
    </row>
    <row r="88" spans="1:10" ht="21" customHeight="1">
      <c r="A88" s="100">
        <v>77</v>
      </c>
      <c r="B88" s="101" t="s">
        <v>737</v>
      </c>
      <c r="C88" s="102">
        <v>107153253267</v>
      </c>
      <c r="D88" s="101" t="s">
        <v>638</v>
      </c>
      <c r="E88" s="101" t="s">
        <v>1099</v>
      </c>
      <c r="F88" s="103">
        <v>1500000</v>
      </c>
      <c r="G88" s="64">
        <f>A88</f>
        <v>77</v>
      </c>
      <c r="H88" s="64" t="s">
        <v>1163</v>
      </c>
      <c r="I88" s="64"/>
      <c r="J88" s="64"/>
    </row>
    <row r="89" spans="1:10" ht="21" customHeight="1">
      <c r="A89" s="104" t="s">
        <v>1165</v>
      </c>
      <c r="B89" s="105"/>
      <c r="C89" s="106"/>
      <c r="D89" s="105"/>
      <c r="E89" s="105"/>
      <c r="F89" s="107">
        <f>SUM(F47:F88)</f>
        <v>115500000</v>
      </c>
      <c r="G89" s="108"/>
      <c r="H89" s="109"/>
      <c r="I89" s="109"/>
      <c r="J89" s="109"/>
    </row>
    <row r="90" spans="1:10" s="89" customFormat="1" ht="21" customHeight="1">
      <c r="A90" s="110" t="s">
        <v>1166</v>
      </c>
      <c r="B90" s="97"/>
      <c r="C90" s="98"/>
      <c r="D90" s="97"/>
      <c r="E90" s="97"/>
      <c r="F90" s="99">
        <f>F89</f>
        <v>115500000</v>
      </c>
      <c r="G90" s="111"/>
      <c r="H90" s="111"/>
      <c r="I90" s="111"/>
      <c r="J90" s="111"/>
    </row>
    <row r="91" spans="1:10" ht="21" customHeight="1">
      <c r="A91" s="100">
        <v>78</v>
      </c>
      <c r="B91" s="101" t="s">
        <v>736</v>
      </c>
      <c r="C91" s="102">
        <v>107153205333</v>
      </c>
      <c r="D91" s="101" t="s">
        <v>638</v>
      </c>
      <c r="E91" s="101" t="s">
        <v>1099</v>
      </c>
      <c r="F91" s="103">
        <v>1500000</v>
      </c>
      <c r="G91" s="64"/>
      <c r="H91" s="64"/>
      <c r="I91" s="64">
        <f>A91</f>
        <v>78</v>
      </c>
      <c r="J91" s="64" t="s">
        <v>1163</v>
      </c>
    </row>
    <row r="92" spans="1:10" ht="21" customHeight="1">
      <c r="A92" s="100">
        <v>79</v>
      </c>
      <c r="B92" s="101" t="s">
        <v>735</v>
      </c>
      <c r="C92" s="102">
        <v>107151253167</v>
      </c>
      <c r="D92" s="101" t="s">
        <v>638</v>
      </c>
      <c r="E92" s="101" t="s">
        <v>1099</v>
      </c>
      <c r="F92" s="103">
        <v>1500000</v>
      </c>
      <c r="G92" s="64">
        <f>A92</f>
        <v>79</v>
      </c>
      <c r="H92" s="64" t="s">
        <v>1163</v>
      </c>
      <c r="I92" s="64"/>
      <c r="J92" s="64"/>
    </row>
    <row r="93" spans="1:10" ht="21" customHeight="1">
      <c r="A93" s="100">
        <v>80</v>
      </c>
      <c r="B93" s="101" t="s">
        <v>734</v>
      </c>
      <c r="C93" s="102">
        <v>107153205334</v>
      </c>
      <c r="D93" s="101" t="s">
        <v>638</v>
      </c>
      <c r="E93" s="101" t="s">
        <v>1099</v>
      </c>
      <c r="F93" s="103">
        <v>1500000</v>
      </c>
      <c r="G93" s="64"/>
      <c r="H93" s="64"/>
      <c r="I93" s="64">
        <f>A93</f>
        <v>80</v>
      </c>
      <c r="J93" s="64" t="s">
        <v>1163</v>
      </c>
    </row>
    <row r="94" spans="1:10" ht="21" customHeight="1">
      <c r="A94" s="100">
        <v>81</v>
      </c>
      <c r="B94" s="101" t="s">
        <v>749</v>
      </c>
      <c r="C94" s="102">
        <v>107154454580</v>
      </c>
      <c r="D94" s="101" t="s">
        <v>638</v>
      </c>
      <c r="E94" s="101" t="s">
        <v>1100</v>
      </c>
      <c r="F94" s="103">
        <v>1500000</v>
      </c>
      <c r="G94" s="64">
        <f>A94</f>
        <v>81</v>
      </c>
      <c r="H94" s="64" t="s">
        <v>1163</v>
      </c>
      <c r="I94" s="64"/>
      <c r="J94" s="64"/>
    </row>
    <row r="95" spans="1:10" ht="21" customHeight="1">
      <c r="A95" s="100">
        <v>82</v>
      </c>
      <c r="B95" s="101" t="s">
        <v>748</v>
      </c>
      <c r="C95" s="102">
        <v>108154420303</v>
      </c>
      <c r="D95" s="101" t="s">
        <v>638</v>
      </c>
      <c r="E95" s="101" t="s">
        <v>1100</v>
      </c>
      <c r="F95" s="103">
        <v>1500000</v>
      </c>
      <c r="G95" s="64"/>
      <c r="H95" s="64"/>
      <c r="I95" s="64">
        <f>A95</f>
        <v>82</v>
      </c>
      <c r="J95" s="64" t="s">
        <v>1163</v>
      </c>
    </row>
    <row r="96" spans="1:10" ht="21" customHeight="1">
      <c r="A96" s="100">
        <v>83</v>
      </c>
      <c r="B96" s="101" t="s">
        <v>747</v>
      </c>
      <c r="C96" s="102">
        <v>108154420297</v>
      </c>
      <c r="D96" s="101" t="s">
        <v>638</v>
      </c>
      <c r="E96" s="101" t="s">
        <v>1100</v>
      </c>
      <c r="F96" s="103">
        <v>1500000</v>
      </c>
      <c r="G96" s="64">
        <f>A96</f>
        <v>83</v>
      </c>
      <c r="H96" s="64" t="s">
        <v>1163</v>
      </c>
      <c r="I96" s="64"/>
      <c r="J96" s="64"/>
    </row>
    <row r="97" spans="1:10" ht="21" customHeight="1">
      <c r="A97" s="100">
        <v>84</v>
      </c>
      <c r="B97" s="101" t="s">
        <v>745</v>
      </c>
      <c r="C97" s="102">
        <v>107154454574</v>
      </c>
      <c r="D97" s="101" t="s">
        <v>638</v>
      </c>
      <c r="E97" s="101" t="s">
        <v>1100</v>
      </c>
      <c r="F97" s="103">
        <v>1500000</v>
      </c>
      <c r="G97" s="64"/>
      <c r="H97" s="64"/>
      <c r="I97" s="64">
        <f>A97</f>
        <v>84</v>
      </c>
      <c r="J97" s="64" t="s">
        <v>1163</v>
      </c>
    </row>
    <row r="98" spans="1:10" ht="21" customHeight="1">
      <c r="A98" s="100">
        <v>85</v>
      </c>
      <c r="B98" s="101" t="s">
        <v>744</v>
      </c>
      <c r="C98" s="102">
        <v>108154415436</v>
      </c>
      <c r="D98" s="101" t="s">
        <v>638</v>
      </c>
      <c r="E98" s="101" t="s">
        <v>1100</v>
      </c>
      <c r="F98" s="103">
        <v>1500000</v>
      </c>
      <c r="G98" s="64">
        <f>A98</f>
        <v>85</v>
      </c>
      <c r="H98" s="64" t="s">
        <v>1163</v>
      </c>
      <c r="I98" s="64"/>
      <c r="J98" s="64"/>
    </row>
    <row r="99" spans="1:10" ht="21" customHeight="1">
      <c r="A99" s="100">
        <v>86</v>
      </c>
      <c r="B99" s="101" t="s">
        <v>752</v>
      </c>
      <c r="C99" s="102">
        <v>107157253365</v>
      </c>
      <c r="D99" s="101" t="s">
        <v>638</v>
      </c>
      <c r="E99" s="101" t="s">
        <v>1101</v>
      </c>
      <c r="F99" s="103">
        <v>1500000</v>
      </c>
      <c r="G99" s="64"/>
      <c r="H99" s="64"/>
      <c r="I99" s="64">
        <f>A99</f>
        <v>86</v>
      </c>
      <c r="J99" s="64" t="s">
        <v>1163</v>
      </c>
    </row>
    <row r="100" spans="1:10" ht="21" customHeight="1">
      <c r="A100" s="100">
        <v>87</v>
      </c>
      <c r="B100" s="101" t="s">
        <v>751</v>
      </c>
      <c r="C100" s="102">
        <v>107157253288</v>
      </c>
      <c r="D100" s="101" t="s">
        <v>638</v>
      </c>
      <c r="E100" s="101" t="s">
        <v>1101</v>
      </c>
      <c r="F100" s="103">
        <v>1500000</v>
      </c>
      <c r="G100" s="64">
        <f>A100</f>
        <v>87</v>
      </c>
      <c r="H100" s="64" t="s">
        <v>1163</v>
      </c>
      <c r="I100" s="64"/>
      <c r="J100" s="64"/>
    </row>
    <row r="101" spans="1:10" ht="21" customHeight="1">
      <c r="A101" s="100">
        <v>88</v>
      </c>
      <c r="B101" s="101" t="s">
        <v>1208</v>
      </c>
      <c r="C101" s="102">
        <v>107171410284</v>
      </c>
      <c r="D101" s="101" t="s">
        <v>638</v>
      </c>
      <c r="E101" s="101" t="s">
        <v>1102</v>
      </c>
      <c r="F101" s="103">
        <v>1500000</v>
      </c>
      <c r="G101" s="64"/>
      <c r="H101" s="64"/>
      <c r="I101" s="64">
        <f>A101</f>
        <v>88</v>
      </c>
      <c r="J101" s="64" t="s">
        <v>1163</v>
      </c>
    </row>
    <row r="102" spans="1:10" ht="21" customHeight="1">
      <c r="A102" s="100">
        <v>89</v>
      </c>
      <c r="B102" s="101" t="s">
        <v>774</v>
      </c>
      <c r="C102" s="102">
        <v>105171480834</v>
      </c>
      <c r="D102" s="101" t="s">
        <v>638</v>
      </c>
      <c r="E102" s="101" t="s">
        <v>1102</v>
      </c>
      <c r="F102" s="103">
        <v>1500000</v>
      </c>
      <c r="G102" s="64">
        <f>A102</f>
        <v>89</v>
      </c>
      <c r="H102" s="64" t="s">
        <v>1163</v>
      </c>
      <c r="I102" s="64"/>
      <c r="J102" s="64"/>
    </row>
    <row r="103" spans="1:10" ht="21" customHeight="1">
      <c r="A103" s="100">
        <v>90</v>
      </c>
      <c r="B103" s="101" t="s">
        <v>773</v>
      </c>
      <c r="C103" s="102">
        <v>106171402032</v>
      </c>
      <c r="D103" s="101" t="s">
        <v>638</v>
      </c>
      <c r="E103" s="101" t="s">
        <v>1102</v>
      </c>
      <c r="F103" s="103">
        <v>1500000</v>
      </c>
      <c r="G103" s="64"/>
      <c r="H103" s="64"/>
      <c r="I103" s="64">
        <f>A103</f>
        <v>90</v>
      </c>
      <c r="J103" s="64" t="s">
        <v>1163</v>
      </c>
    </row>
    <row r="104" spans="1:10" ht="21" customHeight="1">
      <c r="A104" s="100">
        <v>91</v>
      </c>
      <c r="B104" s="101" t="s">
        <v>772</v>
      </c>
      <c r="C104" s="102">
        <v>105171480805</v>
      </c>
      <c r="D104" s="101" t="s">
        <v>638</v>
      </c>
      <c r="E104" s="101" t="s">
        <v>1102</v>
      </c>
      <c r="F104" s="103">
        <v>1500000</v>
      </c>
      <c r="G104" s="64">
        <f>A104</f>
        <v>91</v>
      </c>
      <c r="H104" s="64" t="s">
        <v>1163</v>
      </c>
      <c r="I104" s="64"/>
      <c r="J104" s="64"/>
    </row>
    <row r="105" spans="1:10" ht="21" customHeight="1">
      <c r="A105" s="100">
        <v>92</v>
      </c>
      <c r="B105" s="101" t="s">
        <v>770</v>
      </c>
      <c r="C105" s="102">
        <v>107171402069</v>
      </c>
      <c r="D105" s="101" t="s">
        <v>638</v>
      </c>
      <c r="E105" s="101" t="s">
        <v>1102</v>
      </c>
      <c r="F105" s="103">
        <v>1500000</v>
      </c>
      <c r="G105" s="64"/>
      <c r="H105" s="64"/>
      <c r="I105" s="64">
        <f>A105</f>
        <v>92</v>
      </c>
      <c r="J105" s="64" t="s">
        <v>1163</v>
      </c>
    </row>
    <row r="106" spans="1:10" ht="21" customHeight="1">
      <c r="A106" s="100">
        <v>93</v>
      </c>
      <c r="B106" s="101" t="s">
        <v>769</v>
      </c>
      <c r="C106" s="102">
        <v>108171410310</v>
      </c>
      <c r="D106" s="101" t="s">
        <v>638</v>
      </c>
      <c r="E106" s="101" t="s">
        <v>1102</v>
      </c>
      <c r="F106" s="103">
        <v>1500000</v>
      </c>
      <c r="G106" s="64">
        <f>A106</f>
        <v>93</v>
      </c>
      <c r="H106" s="64" t="s">
        <v>1163</v>
      </c>
      <c r="I106" s="64"/>
      <c r="J106" s="64"/>
    </row>
    <row r="107" spans="1:10" ht="21" customHeight="1">
      <c r="A107" s="100">
        <v>94</v>
      </c>
      <c r="B107" s="101" t="s">
        <v>768</v>
      </c>
      <c r="C107" s="102">
        <v>105171479388</v>
      </c>
      <c r="D107" s="101" t="s">
        <v>638</v>
      </c>
      <c r="E107" s="101" t="s">
        <v>1102</v>
      </c>
      <c r="F107" s="103">
        <v>1500000</v>
      </c>
      <c r="G107" s="64"/>
      <c r="H107" s="64"/>
      <c r="I107" s="64">
        <f>A107</f>
        <v>94</v>
      </c>
      <c r="J107" s="64" t="s">
        <v>1163</v>
      </c>
    </row>
    <row r="108" spans="1:10" ht="21" customHeight="1">
      <c r="A108" s="100">
        <v>95</v>
      </c>
      <c r="B108" s="101" t="s">
        <v>767</v>
      </c>
      <c r="C108" s="102">
        <v>108171415564</v>
      </c>
      <c r="D108" s="101" t="s">
        <v>638</v>
      </c>
      <c r="E108" s="101" t="s">
        <v>1102</v>
      </c>
      <c r="F108" s="103">
        <v>1500000</v>
      </c>
      <c r="G108" s="64">
        <f>A108</f>
        <v>95</v>
      </c>
      <c r="H108" s="64" t="s">
        <v>1163</v>
      </c>
      <c r="I108" s="64"/>
      <c r="J108" s="64"/>
    </row>
    <row r="109" spans="1:10" ht="21" customHeight="1">
      <c r="A109" s="100">
        <v>96</v>
      </c>
      <c r="B109" s="101" t="s">
        <v>765</v>
      </c>
      <c r="C109" s="102">
        <v>105171480841</v>
      </c>
      <c r="D109" s="101" t="s">
        <v>638</v>
      </c>
      <c r="E109" s="101" t="s">
        <v>1102</v>
      </c>
      <c r="F109" s="103">
        <v>1500000</v>
      </c>
      <c r="G109" s="64"/>
      <c r="H109" s="64"/>
      <c r="I109" s="64">
        <f>A109</f>
        <v>96</v>
      </c>
      <c r="J109" s="64" t="s">
        <v>1163</v>
      </c>
    </row>
    <row r="110" spans="1:10" ht="21" customHeight="1">
      <c r="A110" s="100">
        <v>97</v>
      </c>
      <c r="B110" s="101" t="s">
        <v>764</v>
      </c>
      <c r="C110" s="102">
        <v>108171410302</v>
      </c>
      <c r="D110" s="101" t="s">
        <v>638</v>
      </c>
      <c r="E110" s="101" t="s">
        <v>1102</v>
      </c>
      <c r="F110" s="103">
        <v>1500000</v>
      </c>
      <c r="G110" s="64">
        <f>A110</f>
        <v>97</v>
      </c>
      <c r="H110" s="64" t="s">
        <v>1163</v>
      </c>
      <c r="I110" s="64"/>
      <c r="J110" s="64"/>
    </row>
    <row r="111" spans="1:10" ht="21" customHeight="1">
      <c r="A111" s="100">
        <v>98</v>
      </c>
      <c r="B111" s="101" t="s">
        <v>762</v>
      </c>
      <c r="C111" s="102">
        <v>106171400207</v>
      </c>
      <c r="D111" s="101" t="s">
        <v>638</v>
      </c>
      <c r="E111" s="101" t="s">
        <v>1102</v>
      </c>
      <c r="F111" s="103">
        <v>1500000</v>
      </c>
      <c r="G111" s="64"/>
      <c r="H111" s="64"/>
      <c r="I111" s="64">
        <f>A111</f>
        <v>98</v>
      </c>
      <c r="J111" s="64" t="s">
        <v>1163</v>
      </c>
    </row>
    <row r="112" spans="1:10" ht="21" customHeight="1">
      <c r="A112" s="100">
        <v>99</v>
      </c>
      <c r="B112" s="101" t="s">
        <v>758</v>
      </c>
      <c r="C112" s="102">
        <v>105171479406</v>
      </c>
      <c r="D112" s="101" t="s">
        <v>638</v>
      </c>
      <c r="E112" s="101" t="s">
        <v>1102</v>
      </c>
      <c r="F112" s="103">
        <v>1500000</v>
      </c>
      <c r="G112" s="64">
        <f>A112</f>
        <v>99</v>
      </c>
      <c r="H112" s="64" t="s">
        <v>1163</v>
      </c>
      <c r="I112" s="64"/>
      <c r="J112" s="64"/>
    </row>
    <row r="113" spans="1:10" ht="21" customHeight="1">
      <c r="A113" s="100">
        <v>100</v>
      </c>
      <c r="B113" s="101" t="s">
        <v>757</v>
      </c>
      <c r="C113" s="102">
        <v>105171479390</v>
      </c>
      <c r="D113" s="101" t="s">
        <v>638</v>
      </c>
      <c r="E113" s="101" t="s">
        <v>1102</v>
      </c>
      <c r="F113" s="103">
        <v>1500000</v>
      </c>
      <c r="G113" s="64"/>
      <c r="H113" s="64"/>
      <c r="I113" s="64">
        <f>A113</f>
        <v>100</v>
      </c>
      <c r="J113" s="64" t="s">
        <v>1163</v>
      </c>
    </row>
    <row r="114" spans="1:10" ht="21" customHeight="1">
      <c r="A114" s="100">
        <v>101</v>
      </c>
      <c r="B114" s="101" t="s">
        <v>756</v>
      </c>
      <c r="C114" s="102">
        <v>105171480795</v>
      </c>
      <c r="D114" s="101" t="s">
        <v>638</v>
      </c>
      <c r="E114" s="101" t="s">
        <v>1102</v>
      </c>
      <c r="F114" s="103">
        <v>1500000</v>
      </c>
      <c r="G114" s="64">
        <f>A114</f>
        <v>101</v>
      </c>
      <c r="H114" s="64" t="s">
        <v>1163</v>
      </c>
      <c r="I114" s="64"/>
      <c r="J114" s="64"/>
    </row>
    <row r="115" spans="1:10" ht="21" customHeight="1">
      <c r="A115" s="100">
        <v>102</v>
      </c>
      <c r="B115" s="101" t="s">
        <v>755</v>
      </c>
      <c r="C115" s="102">
        <v>108171410307</v>
      </c>
      <c r="D115" s="101" t="s">
        <v>638</v>
      </c>
      <c r="E115" s="101" t="s">
        <v>1102</v>
      </c>
      <c r="F115" s="103">
        <v>1500000</v>
      </c>
      <c r="G115" s="64"/>
      <c r="H115" s="64"/>
      <c r="I115" s="64">
        <f>A115</f>
        <v>102</v>
      </c>
      <c r="J115" s="64" t="s">
        <v>1163</v>
      </c>
    </row>
    <row r="116" spans="1:10" ht="21" customHeight="1">
      <c r="A116" s="100">
        <v>103</v>
      </c>
      <c r="B116" s="101" t="s">
        <v>923</v>
      </c>
      <c r="C116" s="102">
        <v>106211402847</v>
      </c>
      <c r="D116" s="101" t="s">
        <v>924</v>
      </c>
      <c r="E116" s="101" t="s">
        <v>1161</v>
      </c>
      <c r="F116" s="103">
        <v>1500000</v>
      </c>
      <c r="G116" s="64">
        <f>A116</f>
        <v>103</v>
      </c>
      <c r="H116" s="64" t="s">
        <v>1163</v>
      </c>
      <c r="I116" s="64"/>
      <c r="J116" s="64"/>
    </row>
    <row r="117" spans="1:10" ht="21" customHeight="1">
      <c r="A117" s="100">
        <v>104</v>
      </c>
      <c r="B117" s="101" t="s">
        <v>928</v>
      </c>
      <c r="C117" s="102">
        <v>105211480873</v>
      </c>
      <c r="D117" s="101" t="s">
        <v>924</v>
      </c>
      <c r="E117" s="101" t="s">
        <v>1161</v>
      </c>
      <c r="F117" s="103">
        <v>1500000</v>
      </c>
      <c r="G117" s="64"/>
      <c r="H117" s="64"/>
      <c r="I117" s="64">
        <f>A117</f>
        <v>104</v>
      </c>
      <c r="J117" s="64" t="s">
        <v>1163</v>
      </c>
    </row>
    <row r="118" spans="1:10" ht="21" customHeight="1">
      <c r="A118" s="100">
        <v>105</v>
      </c>
      <c r="B118" s="101" t="s">
        <v>929</v>
      </c>
      <c r="C118" s="102">
        <v>105211480928</v>
      </c>
      <c r="D118" s="101" t="s">
        <v>924</v>
      </c>
      <c r="E118" s="101" t="s">
        <v>1161</v>
      </c>
      <c r="F118" s="103">
        <v>1500000</v>
      </c>
      <c r="G118" s="64">
        <f>A118</f>
        <v>105</v>
      </c>
      <c r="H118" s="64" t="s">
        <v>1163</v>
      </c>
      <c r="I118" s="64"/>
      <c r="J118" s="64"/>
    </row>
    <row r="119" spans="1:10" ht="21" customHeight="1">
      <c r="A119" s="100">
        <v>106</v>
      </c>
      <c r="B119" s="101" t="s">
        <v>931</v>
      </c>
      <c r="C119" s="102">
        <v>107211410510</v>
      </c>
      <c r="D119" s="101" t="s">
        <v>924</v>
      </c>
      <c r="E119" s="101" t="s">
        <v>1161</v>
      </c>
      <c r="F119" s="103">
        <v>1500000</v>
      </c>
      <c r="G119" s="64"/>
      <c r="H119" s="64"/>
      <c r="I119" s="64">
        <f>A119</f>
        <v>106</v>
      </c>
      <c r="J119" s="64" t="s">
        <v>1163</v>
      </c>
    </row>
    <row r="120" spans="1:10" ht="21" customHeight="1">
      <c r="A120" s="100">
        <v>107</v>
      </c>
      <c r="B120" s="101" t="s">
        <v>932</v>
      </c>
      <c r="C120" s="102">
        <v>106211400120</v>
      </c>
      <c r="D120" s="101" t="s">
        <v>924</v>
      </c>
      <c r="E120" s="101" t="s">
        <v>1161</v>
      </c>
      <c r="F120" s="103">
        <v>1500000</v>
      </c>
      <c r="G120" s="64">
        <f>A120</f>
        <v>107</v>
      </c>
      <c r="H120" s="64" t="s">
        <v>1163</v>
      </c>
      <c r="I120" s="64"/>
      <c r="J120" s="64"/>
    </row>
    <row r="121" spans="1:10" ht="21" customHeight="1">
      <c r="A121" s="100">
        <v>108</v>
      </c>
      <c r="B121" s="101" t="s">
        <v>939</v>
      </c>
      <c r="C121" s="102">
        <v>105211480929</v>
      </c>
      <c r="D121" s="101" t="s">
        <v>924</v>
      </c>
      <c r="E121" s="101" t="s">
        <v>1161</v>
      </c>
      <c r="F121" s="103">
        <v>1500000</v>
      </c>
      <c r="G121" s="64"/>
      <c r="H121" s="64"/>
      <c r="I121" s="64">
        <f>A121</f>
        <v>108</v>
      </c>
      <c r="J121" s="64" t="s">
        <v>1163</v>
      </c>
    </row>
    <row r="122" spans="1:10" ht="21" customHeight="1">
      <c r="A122" s="100">
        <v>109</v>
      </c>
      <c r="B122" s="101" t="s">
        <v>945</v>
      </c>
      <c r="C122" s="102">
        <v>106211402848</v>
      </c>
      <c r="D122" s="101" t="s">
        <v>924</v>
      </c>
      <c r="E122" s="101" t="s">
        <v>1161</v>
      </c>
      <c r="F122" s="103">
        <v>1500000</v>
      </c>
      <c r="G122" s="64">
        <f>A122</f>
        <v>109</v>
      </c>
      <c r="H122" s="64" t="s">
        <v>1163</v>
      </c>
      <c r="I122" s="64"/>
      <c r="J122" s="64"/>
    </row>
    <row r="123" spans="1:10" ht="21" customHeight="1">
      <c r="A123" s="100">
        <v>110</v>
      </c>
      <c r="B123" s="101" t="s">
        <v>949</v>
      </c>
      <c r="C123" s="102">
        <v>107211410486</v>
      </c>
      <c r="D123" s="101" t="s">
        <v>924</v>
      </c>
      <c r="E123" s="101" t="s">
        <v>1161</v>
      </c>
      <c r="F123" s="103">
        <v>1500000</v>
      </c>
      <c r="G123" s="64"/>
      <c r="H123" s="64"/>
      <c r="I123" s="64">
        <f>A123</f>
        <v>110</v>
      </c>
      <c r="J123" s="64" t="s">
        <v>1163</v>
      </c>
    </row>
    <row r="124" spans="1:10" ht="21" customHeight="1">
      <c r="A124" s="100">
        <v>111</v>
      </c>
      <c r="B124" s="101" t="s">
        <v>951</v>
      </c>
      <c r="C124" s="102">
        <v>108211416194</v>
      </c>
      <c r="D124" s="101" t="s">
        <v>924</v>
      </c>
      <c r="E124" s="101" t="s">
        <v>1161</v>
      </c>
      <c r="F124" s="103">
        <v>1500000</v>
      </c>
      <c r="G124" s="64">
        <f>A124</f>
        <v>111</v>
      </c>
      <c r="H124" s="64" t="s">
        <v>1163</v>
      </c>
      <c r="I124" s="64"/>
      <c r="J124" s="64"/>
    </row>
    <row r="125" spans="1:10" ht="21" customHeight="1">
      <c r="A125" s="100">
        <v>112</v>
      </c>
      <c r="B125" s="101" t="s">
        <v>953</v>
      </c>
      <c r="C125" s="102">
        <v>107211410515</v>
      </c>
      <c r="D125" s="101" t="s">
        <v>924</v>
      </c>
      <c r="E125" s="101" t="s">
        <v>1161</v>
      </c>
      <c r="F125" s="103">
        <v>1500000</v>
      </c>
      <c r="G125" s="64"/>
      <c r="H125" s="64"/>
      <c r="I125" s="64">
        <f>A125</f>
        <v>112</v>
      </c>
      <c r="J125" s="64" t="s">
        <v>1163</v>
      </c>
    </row>
    <row r="126" spans="1:10" ht="21" customHeight="1">
      <c r="A126" s="100">
        <v>113</v>
      </c>
      <c r="B126" s="101" t="s">
        <v>956</v>
      </c>
      <c r="C126" s="102">
        <v>106211402866</v>
      </c>
      <c r="D126" s="101" t="s">
        <v>924</v>
      </c>
      <c r="E126" s="101" t="s">
        <v>1161</v>
      </c>
      <c r="F126" s="103">
        <v>1500000</v>
      </c>
      <c r="G126" s="64">
        <f>A126</f>
        <v>113</v>
      </c>
      <c r="H126" s="64" t="s">
        <v>1163</v>
      </c>
      <c r="I126" s="64"/>
      <c r="J126" s="64"/>
    </row>
    <row r="127" spans="1:10" ht="21" customHeight="1">
      <c r="A127" s="100">
        <v>114</v>
      </c>
      <c r="B127" s="101" t="s">
        <v>959</v>
      </c>
      <c r="C127" s="102">
        <v>107211410495</v>
      </c>
      <c r="D127" s="101" t="s">
        <v>924</v>
      </c>
      <c r="E127" s="101" t="s">
        <v>1161</v>
      </c>
      <c r="F127" s="103">
        <v>1500000</v>
      </c>
      <c r="G127" s="64"/>
      <c r="H127" s="64"/>
      <c r="I127" s="64">
        <f>A127</f>
        <v>114</v>
      </c>
      <c r="J127" s="64" t="s">
        <v>1163</v>
      </c>
    </row>
    <row r="128" spans="1:10" ht="21" customHeight="1">
      <c r="A128" s="100">
        <v>115</v>
      </c>
      <c r="B128" s="101" t="s">
        <v>963</v>
      </c>
      <c r="C128" s="102">
        <v>105211479141</v>
      </c>
      <c r="D128" s="101" t="s">
        <v>924</v>
      </c>
      <c r="E128" s="101" t="s">
        <v>1161</v>
      </c>
      <c r="F128" s="103">
        <v>1500000</v>
      </c>
      <c r="G128" s="64">
        <f>A128</f>
        <v>115</v>
      </c>
      <c r="H128" s="64" t="s">
        <v>1163</v>
      </c>
      <c r="I128" s="64"/>
      <c r="J128" s="64"/>
    </row>
    <row r="129" spans="1:10" ht="21" customHeight="1">
      <c r="A129" s="100">
        <v>116</v>
      </c>
      <c r="B129" s="101" t="s">
        <v>964</v>
      </c>
      <c r="C129" s="102">
        <v>108211410527</v>
      </c>
      <c r="D129" s="101" t="s">
        <v>924</v>
      </c>
      <c r="E129" s="101" t="s">
        <v>1161</v>
      </c>
      <c r="F129" s="103">
        <v>1500000</v>
      </c>
      <c r="G129" s="64"/>
      <c r="H129" s="64"/>
      <c r="I129" s="64">
        <f>A129</f>
        <v>116</v>
      </c>
      <c r="J129" s="64" t="s">
        <v>1163</v>
      </c>
    </row>
    <row r="130" spans="1:10" ht="21" customHeight="1">
      <c r="A130" s="100">
        <v>117</v>
      </c>
      <c r="B130" s="101" t="s">
        <v>965</v>
      </c>
      <c r="C130" s="102">
        <v>306212403148</v>
      </c>
      <c r="D130" s="101" t="s">
        <v>924</v>
      </c>
      <c r="E130" s="101" t="s">
        <v>1104</v>
      </c>
      <c r="F130" s="103">
        <v>1500000</v>
      </c>
      <c r="G130" s="64">
        <f>A130</f>
        <v>117</v>
      </c>
      <c r="H130" s="64" t="s">
        <v>1163</v>
      </c>
      <c r="I130" s="64"/>
      <c r="J130" s="64"/>
    </row>
    <row r="131" spans="1:10" ht="21" customHeight="1">
      <c r="A131" s="100">
        <v>118</v>
      </c>
      <c r="B131" s="101" t="s">
        <v>972</v>
      </c>
      <c r="C131" s="102">
        <v>307212403165</v>
      </c>
      <c r="D131" s="101" t="s">
        <v>924</v>
      </c>
      <c r="E131" s="101" t="s">
        <v>1104</v>
      </c>
      <c r="F131" s="103">
        <v>1500000</v>
      </c>
      <c r="G131" s="64"/>
      <c r="H131" s="64"/>
      <c r="I131" s="64">
        <f>A131</f>
        <v>118</v>
      </c>
      <c r="J131" s="64" t="s">
        <v>1163</v>
      </c>
    </row>
    <row r="132" spans="1:10" ht="21" customHeight="1">
      <c r="A132" s="104" t="s">
        <v>1165</v>
      </c>
      <c r="B132" s="105"/>
      <c r="C132" s="106"/>
      <c r="D132" s="105"/>
      <c r="E132" s="105"/>
      <c r="F132" s="107">
        <f>SUM(F90:F131)</f>
        <v>177000000</v>
      </c>
      <c r="G132" s="108"/>
      <c r="H132" s="109"/>
      <c r="I132" s="109"/>
      <c r="J132" s="109"/>
    </row>
    <row r="133" spans="1:10" s="89" customFormat="1" ht="21" customHeight="1">
      <c r="A133" s="110" t="s">
        <v>1166</v>
      </c>
      <c r="B133" s="97"/>
      <c r="C133" s="98"/>
      <c r="D133" s="97"/>
      <c r="E133" s="97"/>
      <c r="F133" s="99">
        <f>F132</f>
        <v>177000000</v>
      </c>
      <c r="G133" s="111"/>
      <c r="H133" s="111"/>
      <c r="I133" s="111"/>
      <c r="J133" s="111"/>
    </row>
    <row r="134" spans="1:10" ht="21" customHeight="1">
      <c r="A134" s="100">
        <v>119</v>
      </c>
      <c r="B134" s="101" t="s">
        <v>975</v>
      </c>
      <c r="C134" s="102">
        <v>306212403141</v>
      </c>
      <c r="D134" s="101" t="s">
        <v>924</v>
      </c>
      <c r="E134" s="101" t="s">
        <v>1104</v>
      </c>
      <c r="F134" s="103">
        <v>1500000</v>
      </c>
      <c r="G134" s="64">
        <f>A134</f>
        <v>119</v>
      </c>
      <c r="H134" s="64" t="s">
        <v>1163</v>
      </c>
      <c r="I134" s="64"/>
      <c r="J134" s="64"/>
    </row>
    <row r="135" spans="1:10" ht="21" customHeight="1">
      <c r="A135" s="100">
        <v>120</v>
      </c>
      <c r="B135" s="101" t="s">
        <v>978</v>
      </c>
      <c r="C135" s="102">
        <v>306212403155</v>
      </c>
      <c r="D135" s="101" t="s">
        <v>924</v>
      </c>
      <c r="E135" s="101" t="s">
        <v>1104</v>
      </c>
      <c r="F135" s="103">
        <v>1500000</v>
      </c>
      <c r="G135" s="64"/>
      <c r="H135" s="64"/>
      <c r="I135" s="64">
        <f>A135</f>
        <v>120</v>
      </c>
      <c r="J135" s="64" t="s">
        <v>1163</v>
      </c>
    </row>
    <row r="136" spans="1:10" ht="21" customHeight="1">
      <c r="A136" s="100">
        <v>121</v>
      </c>
      <c r="B136" s="101" t="s">
        <v>982</v>
      </c>
      <c r="C136" s="102">
        <v>905212481959</v>
      </c>
      <c r="D136" s="101" t="s">
        <v>924</v>
      </c>
      <c r="E136" s="101" t="s">
        <v>1104</v>
      </c>
      <c r="F136" s="103">
        <v>1500000</v>
      </c>
      <c r="G136" s="64">
        <f>A136</f>
        <v>121</v>
      </c>
      <c r="H136" s="64" t="s">
        <v>1163</v>
      </c>
      <c r="I136" s="64"/>
      <c r="J136" s="64"/>
    </row>
    <row r="137" spans="1:10" ht="21" customHeight="1">
      <c r="A137" s="100">
        <v>122</v>
      </c>
      <c r="B137" s="101" t="s">
        <v>983</v>
      </c>
      <c r="C137" s="102">
        <v>306212400200</v>
      </c>
      <c r="D137" s="101" t="s">
        <v>924</v>
      </c>
      <c r="E137" s="101" t="s">
        <v>1104</v>
      </c>
      <c r="F137" s="103">
        <v>1500000</v>
      </c>
      <c r="G137" s="64"/>
      <c r="H137" s="64"/>
      <c r="I137" s="64">
        <f>A137</f>
        <v>122</v>
      </c>
      <c r="J137" s="64" t="s">
        <v>1163</v>
      </c>
    </row>
    <row r="138" spans="1:10" ht="21" customHeight="1">
      <c r="A138" s="100">
        <v>123</v>
      </c>
      <c r="B138" s="101" t="s">
        <v>984</v>
      </c>
      <c r="C138" s="102">
        <v>307212407105</v>
      </c>
      <c r="D138" s="101" t="s">
        <v>924</v>
      </c>
      <c r="E138" s="101" t="s">
        <v>1104</v>
      </c>
      <c r="F138" s="103">
        <v>1500000</v>
      </c>
      <c r="G138" s="64">
        <f>A138</f>
        <v>123</v>
      </c>
      <c r="H138" s="64" t="s">
        <v>1163</v>
      </c>
      <c r="I138" s="64"/>
      <c r="J138" s="64"/>
    </row>
    <row r="139" spans="1:10" ht="21" customHeight="1">
      <c r="A139" s="100">
        <v>124</v>
      </c>
      <c r="B139" s="101" t="s">
        <v>988</v>
      </c>
      <c r="C139" s="102">
        <v>106221452165</v>
      </c>
      <c r="D139" s="101" t="s">
        <v>924</v>
      </c>
      <c r="E139" s="101" t="s">
        <v>1105</v>
      </c>
      <c r="F139" s="103">
        <v>1500000</v>
      </c>
      <c r="G139" s="64"/>
      <c r="H139" s="64"/>
      <c r="I139" s="64">
        <f>A139</f>
        <v>124</v>
      </c>
      <c r="J139" s="64" t="s">
        <v>1163</v>
      </c>
    </row>
    <row r="140" spans="1:10" ht="21" customHeight="1">
      <c r="A140" s="100">
        <v>125</v>
      </c>
      <c r="B140" s="101" t="s">
        <v>992</v>
      </c>
      <c r="C140" s="102">
        <v>106221402905</v>
      </c>
      <c r="D140" s="101" t="s">
        <v>924</v>
      </c>
      <c r="E140" s="101" t="s">
        <v>1105</v>
      </c>
      <c r="F140" s="103">
        <v>1500000</v>
      </c>
      <c r="G140" s="64">
        <f>A140</f>
        <v>125</v>
      </c>
      <c r="H140" s="64" t="s">
        <v>1163</v>
      </c>
      <c r="I140" s="64"/>
      <c r="J140" s="64"/>
    </row>
    <row r="141" spans="1:10" ht="21" customHeight="1">
      <c r="A141" s="100">
        <v>126</v>
      </c>
      <c r="B141" s="101" t="s">
        <v>997</v>
      </c>
      <c r="C141" s="102">
        <v>106221402926</v>
      </c>
      <c r="D141" s="101" t="s">
        <v>924</v>
      </c>
      <c r="E141" s="101" t="s">
        <v>1105</v>
      </c>
      <c r="F141" s="103">
        <v>1500000</v>
      </c>
      <c r="G141" s="64"/>
      <c r="H141" s="64"/>
      <c r="I141" s="64">
        <f>A141</f>
        <v>126</v>
      </c>
      <c r="J141" s="64" t="s">
        <v>1163</v>
      </c>
    </row>
    <row r="142" spans="1:10" ht="21" customHeight="1">
      <c r="A142" s="100">
        <v>127</v>
      </c>
      <c r="B142" s="101" t="s">
        <v>998</v>
      </c>
      <c r="C142" s="102">
        <v>108221416260</v>
      </c>
      <c r="D142" s="101" t="s">
        <v>924</v>
      </c>
      <c r="E142" s="101" t="s">
        <v>1105</v>
      </c>
      <c r="F142" s="103">
        <v>1500000</v>
      </c>
      <c r="G142" s="64">
        <f>A142</f>
        <v>127</v>
      </c>
      <c r="H142" s="64" t="s">
        <v>1163</v>
      </c>
      <c r="I142" s="64"/>
      <c r="J142" s="64"/>
    </row>
    <row r="143" spans="1:10" ht="21" customHeight="1">
      <c r="A143" s="100">
        <v>128</v>
      </c>
      <c r="B143" s="101" t="s">
        <v>999</v>
      </c>
      <c r="C143" s="102">
        <v>108221416273</v>
      </c>
      <c r="D143" s="101" t="s">
        <v>924</v>
      </c>
      <c r="E143" s="101" t="s">
        <v>1105</v>
      </c>
      <c r="F143" s="103">
        <v>1500000</v>
      </c>
      <c r="G143" s="64"/>
      <c r="H143" s="64"/>
      <c r="I143" s="64">
        <f>A143</f>
        <v>128</v>
      </c>
      <c r="J143" s="64" t="s">
        <v>1163</v>
      </c>
    </row>
    <row r="144" spans="1:10" ht="21" customHeight="1">
      <c r="A144" s="100">
        <v>129</v>
      </c>
      <c r="B144" s="101" t="s">
        <v>1000</v>
      </c>
      <c r="C144" s="102">
        <v>106221400690</v>
      </c>
      <c r="D144" s="101" t="s">
        <v>924</v>
      </c>
      <c r="E144" s="101" t="s">
        <v>1105</v>
      </c>
      <c r="F144" s="103">
        <v>1500000</v>
      </c>
      <c r="G144" s="64">
        <f>A144</f>
        <v>129</v>
      </c>
      <c r="H144" s="64" t="s">
        <v>1163</v>
      </c>
      <c r="I144" s="64"/>
      <c r="J144" s="64"/>
    </row>
    <row r="145" spans="1:10" ht="21" customHeight="1">
      <c r="A145" s="100">
        <v>130</v>
      </c>
      <c r="B145" s="101" t="s">
        <v>1003</v>
      </c>
      <c r="C145" s="102">
        <v>308222416876</v>
      </c>
      <c r="D145" s="101" t="s">
        <v>924</v>
      </c>
      <c r="E145" s="101" t="s">
        <v>1106</v>
      </c>
      <c r="F145" s="103">
        <v>1500000</v>
      </c>
      <c r="G145" s="64"/>
      <c r="H145" s="64"/>
      <c r="I145" s="64">
        <f>A145</f>
        <v>130</v>
      </c>
      <c r="J145" s="64" t="s">
        <v>1163</v>
      </c>
    </row>
    <row r="146" spans="1:10" ht="21" customHeight="1">
      <c r="A146" s="100">
        <v>131</v>
      </c>
      <c r="B146" s="101" t="s">
        <v>1004</v>
      </c>
      <c r="C146" s="102">
        <v>308222416875</v>
      </c>
      <c r="D146" s="101" t="s">
        <v>924</v>
      </c>
      <c r="E146" s="101" t="s">
        <v>1106</v>
      </c>
      <c r="F146" s="103">
        <v>1500000</v>
      </c>
      <c r="G146" s="64">
        <f>A146</f>
        <v>131</v>
      </c>
      <c r="H146" s="64" t="s">
        <v>1163</v>
      </c>
      <c r="I146" s="64"/>
      <c r="J146" s="64"/>
    </row>
    <row r="147" spans="1:10" ht="21" customHeight="1">
      <c r="A147" s="100">
        <v>132</v>
      </c>
      <c r="B147" s="101" t="s">
        <v>1007</v>
      </c>
      <c r="C147" s="102">
        <v>306222403188</v>
      </c>
      <c r="D147" s="101" t="s">
        <v>924</v>
      </c>
      <c r="E147" s="101" t="s">
        <v>1106</v>
      </c>
      <c r="F147" s="103">
        <v>1500000</v>
      </c>
      <c r="G147" s="64"/>
      <c r="H147" s="64"/>
      <c r="I147" s="64">
        <f>A147</f>
        <v>132</v>
      </c>
      <c r="J147" s="64" t="s">
        <v>1163</v>
      </c>
    </row>
    <row r="148" spans="1:10" ht="21" customHeight="1">
      <c r="A148" s="100">
        <v>133</v>
      </c>
      <c r="B148" s="101" t="s">
        <v>1012</v>
      </c>
      <c r="C148" s="102">
        <v>305222481996</v>
      </c>
      <c r="D148" s="101" t="s">
        <v>924</v>
      </c>
      <c r="E148" s="101" t="s">
        <v>1106</v>
      </c>
      <c r="F148" s="103">
        <v>1500000</v>
      </c>
      <c r="G148" s="64">
        <f>A148</f>
        <v>133</v>
      </c>
      <c r="H148" s="64" t="s">
        <v>1163</v>
      </c>
      <c r="I148" s="64"/>
      <c r="J148" s="64"/>
    </row>
    <row r="149" spans="1:10" ht="21" customHeight="1">
      <c r="A149" s="100">
        <v>134</v>
      </c>
      <c r="B149" s="101" t="s">
        <v>1013</v>
      </c>
      <c r="C149" s="102">
        <v>308222416861</v>
      </c>
      <c r="D149" s="101" t="s">
        <v>924</v>
      </c>
      <c r="E149" s="101" t="s">
        <v>1106</v>
      </c>
      <c r="F149" s="103">
        <v>1500000</v>
      </c>
      <c r="G149" s="64"/>
      <c r="H149" s="64"/>
      <c r="I149" s="64">
        <f>A149</f>
        <v>134</v>
      </c>
      <c r="J149" s="64" t="s">
        <v>1163</v>
      </c>
    </row>
    <row r="150" spans="1:10" ht="21" customHeight="1">
      <c r="A150" s="100">
        <v>135</v>
      </c>
      <c r="B150" s="101" t="s">
        <v>1014</v>
      </c>
      <c r="C150" s="102">
        <v>305222481980</v>
      </c>
      <c r="D150" s="101" t="s">
        <v>924</v>
      </c>
      <c r="E150" s="101" t="s">
        <v>1106</v>
      </c>
      <c r="F150" s="103">
        <v>1500000</v>
      </c>
      <c r="G150" s="64">
        <f>A150</f>
        <v>135</v>
      </c>
      <c r="H150" s="64" t="s">
        <v>1163</v>
      </c>
      <c r="I150" s="64"/>
      <c r="J150" s="64"/>
    </row>
    <row r="151" spans="1:10" ht="21" customHeight="1">
      <c r="A151" s="100">
        <v>136</v>
      </c>
      <c r="B151" s="101" t="s">
        <v>1016</v>
      </c>
      <c r="C151" s="102">
        <v>307222407117</v>
      </c>
      <c r="D151" s="101" t="s">
        <v>924</v>
      </c>
      <c r="E151" s="101" t="s">
        <v>1106</v>
      </c>
      <c r="F151" s="103">
        <v>1500000</v>
      </c>
      <c r="G151" s="64"/>
      <c r="H151" s="64"/>
      <c r="I151" s="64">
        <f>A151</f>
        <v>136</v>
      </c>
      <c r="J151" s="64" t="s">
        <v>1163</v>
      </c>
    </row>
    <row r="152" spans="1:10" ht="21" customHeight="1">
      <c r="A152" s="100">
        <v>137</v>
      </c>
      <c r="B152" s="101" t="s">
        <v>1020</v>
      </c>
      <c r="C152" s="102">
        <v>107231410593</v>
      </c>
      <c r="D152" s="101" t="s">
        <v>924</v>
      </c>
      <c r="E152" s="101" t="s">
        <v>1107</v>
      </c>
      <c r="F152" s="103">
        <v>1500000</v>
      </c>
      <c r="G152" s="64">
        <f>A152</f>
        <v>137</v>
      </c>
      <c r="H152" s="64" t="s">
        <v>1163</v>
      </c>
      <c r="I152" s="64"/>
      <c r="J152" s="64"/>
    </row>
    <row r="153" spans="1:10" ht="21" customHeight="1">
      <c r="A153" s="100">
        <v>138</v>
      </c>
      <c r="B153" s="101" t="s">
        <v>1021</v>
      </c>
      <c r="C153" s="102">
        <v>107231410590</v>
      </c>
      <c r="D153" s="101" t="s">
        <v>924</v>
      </c>
      <c r="E153" s="101" t="s">
        <v>1107</v>
      </c>
      <c r="F153" s="103">
        <v>1500000</v>
      </c>
      <c r="G153" s="64"/>
      <c r="H153" s="64"/>
      <c r="I153" s="64">
        <f>A153</f>
        <v>138</v>
      </c>
      <c r="J153" s="64" t="s">
        <v>1163</v>
      </c>
    </row>
    <row r="154" spans="1:10" ht="21" customHeight="1">
      <c r="A154" s="100">
        <v>139</v>
      </c>
      <c r="B154" s="101" t="s">
        <v>1022</v>
      </c>
      <c r="C154" s="102">
        <v>107231407121</v>
      </c>
      <c r="D154" s="101" t="s">
        <v>924</v>
      </c>
      <c r="E154" s="101" t="s">
        <v>1107</v>
      </c>
      <c r="F154" s="103">
        <v>1500000</v>
      </c>
      <c r="G154" s="64">
        <f>A154</f>
        <v>139</v>
      </c>
      <c r="H154" s="64" t="s">
        <v>1163</v>
      </c>
      <c r="I154" s="64"/>
      <c r="J154" s="64"/>
    </row>
    <row r="155" spans="1:10" ht="21" customHeight="1">
      <c r="A155" s="100">
        <v>140</v>
      </c>
      <c r="B155" s="101" t="s">
        <v>1023</v>
      </c>
      <c r="C155" s="102">
        <v>106231400249</v>
      </c>
      <c r="D155" s="101" t="s">
        <v>924</v>
      </c>
      <c r="E155" s="101" t="s">
        <v>1107</v>
      </c>
      <c r="F155" s="103">
        <v>1500000</v>
      </c>
      <c r="G155" s="64"/>
      <c r="H155" s="64"/>
      <c r="I155" s="64">
        <f>A155</f>
        <v>140</v>
      </c>
      <c r="J155" s="64" t="s">
        <v>1163</v>
      </c>
    </row>
    <row r="156" spans="1:10" ht="21" customHeight="1">
      <c r="A156" s="100">
        <v>141</v>
      </c>
      <c r="B156" s="101" t="s">
        <v>1025</v>
      </c>
      <c r="C156" s="102">
        <v>108231416308</v>
      </c>
      <c r="D156" s="101" t="s">
        <v>924</v>
      </c>
      <c r="E156" s="101" t="s">
        <v>1107</v>
      </c>
      <c r="F156" s="103">
        <v>1500000</v>
      </c>
      <c r="G156" s="64">
        <f>A156</f>
        <v>141</v>
      </c>
      <c r="H156" s="64" t="s">
        <v>1163</v>
      </c>
      <c r="I156" s="64"/>
      <c r="J156" s="64"/>
    </row>
    <row r="157" spans="1:10" ht="21" customHeight="1">
      <c r="A157" s="100">
        <v>142</v>
      </c>
      <c r="B157" s="101" t="s">
        <v>1026</v>
      </c>
      <c r="C157" s="102">
        <v>107231407136</v>
      </c>
      <c r="D157" s="101" t="s">
        <v>924</v>
      </c>
      <c r="E157" s="101" t="s">
        <v>1107</v>
      </c>
      <c r="F157" s="103">
        <v>1500000</v>
      </c>
      <c r="G157" s="64"/>
      <c r="H157" s="64"/>
      <c r="I157" s="64">
        <f>A157</f>
        <v>142</v>
      </c>
      <c r="J157" s="64" t="s">
        <v>1163</v>
      </c>
    </row>
    <row r="158" spans="1:10" ht="21" customHeight="1">
      <c r="A158" s="100">
        <v>143</v>
      </c>
      <c r="B158" s="101" t="s">
        <v>1027</v>
      </c>
      <c r="C158" s="102">
        <v>107231407142</v>
      </c>
      <c r="D158" s="101" t="s">
        <v>924</v>
      </c>
      <c r="E158" s="101" t="s">
        <v>1107</v>
      </c>
      <c r="F158" s="103">
        <v>1500000</v>
      </c>
      <c r="G158" s="64">
        <f>A158</f>
        <v>143</v>
      </c>
      <c r="H158" s="64" t="s">
        <v>1163</v>
      </c>
      <c r="I158" s="64"/>
      <c r="J158" s="64"/>
    </row>
    <row r="159" spans="1:10" ht="21" customHeight="1">
      <c r="A159" s="100">
        <v>144</v>
      </c>
      <c r="B159" s="101" t="s">
        <v>1030</v>
      </c>
      <c r="C159" s="102">
        <v>107231407122</v>
      </c>
      <c r="D159" s="101" t="s">
        <v>924</v>
      </c>
      <c r="E159" s="101" t="s">
        <v>1107</v>
      </c>
      <c r="F159" s="103">
        <v>1500000</v>
      </c>
      <c r="G159" s="64"/>
      <c r="H159" s="64"/>
      <c r="I159" s="64">
        <f>A159</f>
        <v>144</v>
      </c>
      <c r="J159" s="64" t="s">
        <v>1163</v>
      </c>
    </row>
    <row r="160" spans="1:10" ht="21" customHeight="1">
      <c r="A160" s="100">
        <v>145</v>
      </c>
      <c r="B160" s="101" t="s">
        <v>1032</v>
      </c>
      <c r="C160" s="102">
        <v>107231410591</v>
      </c>
      <c r="D160" s="101" t="s">
        <v>924</v>
      </c>
      <c r="E160" s="101" t="s">
        <v>1107</v>
      </c>
      <c r="F160" s="103">
        <v>1500000</v>
      </c>
      <c r="G160" s="64">
        <f>A160</f>
        <v>145</v>
      </c>
      <c r="H160" s="64" t="s">
        <v>1163</v>
      </c>
      <c r="I160" s="64"/>
      <c r="J160" s="64"/>
    </row>
    <row r="161" spans="1:10" ht="21" customHeight="1">
      <c r="A161" s="100">
        <v>146</v>
      </c>
      <c r="B161" s="101" t="s">
        <v>1033</v>
      </c>
      <c r="C161" s="102">
        <v>106231400761</v>
      </c>
      <c r="D161" s="101" t="s">
        <v>924</v>
      </c>
      <c r="E161" s="101" t="s">
        <v>1107</v>
      </c>
      <c r="F161" s="103">
        <v>1500000</v>
      </c>
      <c r="G161" s="64"/>
      <c r="H161" s="64"/>
      <c r="I161" s="64">
        <f>A161</f>
        <v>146</v>
      </c>
      <c r="J161" s="64" t="s">
        <v>1163</v>
      </c>
    </row>
    <row r="162" spans="1:10" ht="21" customHeight="1">
      <c r="A162" s="100">
        <v>147</v>
      </c>
      <c r="B162" s="101" t="s">
        <v>1039</v>
      </c>
      <c r="C162" s="102">
        <v>107241410626</v>
      </c>
      <c r="D162" s="101" t="s">
        <v>924</v>
      </c>
      <c r="E162" s="101" t="s">
        <v>1108</v>
      </c>
      <c r="F162" s="103">
        <v>1500000</v>
      </c>
      <c r="G162" s="64">
        <f>A162</f>
        <v>147</v>
      </c>
      <c r="H162" s="64" t="s">
        <v>1163</v>
      </c>
      <c r="I162" s="64"/>
      <c r="J162" s="64"/>
    </row>
    <row r="163" spans="1:10" ht="21" customHeight="1">
      <c r="A163" s="100">
        <v>148</v>
      </c>
      <c r="B163" s="101" t="s">
        <v>1042</v>
      </c>
      <c r="C163" s="102">
        <v>107241410630</v>
      </c>
      <c r="D163" s="101" t="s">
        <v>924</v>
      </c>
      <c r="E163" s="101" t="s">
        <v>1108</v>
      </c>
      <c r="F163" s="103">
        <v>1500000</v>
      </c>
      <c r="G163" s="64"/>
      <c r="H163" s="64"/>
      <c r="I163" s="64">
        <f>A163</f>
        <v>148</v>
      </c>
      <c r="J163" s="64" t="s">
        <v>1163</v>
      </c>
    </row>
    <row r="164" spans="1:10" ht="21" customHeight="1">
      <c r="A164" s="100">
        <v>149</v>
      </c>
      <c r="B164" s="101" t="s">
        <v>1043</v>
      </c>
      <c r="C164" s="102">
        <v>106241400184</v>
      </c>
      <c r="D164" s="101" t="s">
        <v>924</v>
      </c>
      <c r="E164" s="101" t="s">
        <v>1108</v>
      </c>
      <c r="F164" s="103">
        <v>1500000</v>
      </c>
      <c r="G164" s="64">
        <f>A164</f>
        <v>149</v>
      </c>
      <c r="H164" s="64" t="s">
        <v>1163</v>
      </c>
      <c r="I164" s="64"/>
      <c r="J164" s="64"/>
    </row>
    <row r="165" spans="1:10" ht="21" customHeight="1">
      <c r="A165" s="100">
        <v>150</v>
      </c>
      <c r="B165" s="101" t="s">
        <v>1047</v>
      </c>
      <c r="C165" s="102">
        <v>107241407148</v>
      </c>
      <c r="D165" s="101" t="s">
        <v>924</v>
      </c>
      <c r="E165" s="101" t="s">
        <v>1108</v>
      </c>
      <c r="F165" s="103">
        <v>1500000</v>
      </c>
      <c r="G165" s="64"/>
      <c r="H165" s="64"/>
      <c r="I165" s="64">
        <f>A165</f>
        <v>150</v>
      </c>
      <c r="J165" s="64" t="s">
        <v>1163</v>
      </c>
    </row>
    <row r="166" spans="1:10" ht="21" customHeight="1">
      <c r="A166" s="100">
        <v>151</v>
      </c>
      <c r="B166" s="101" t="s">
        <v>1048</v>
      </c>
      <c r="C166" s="102">
        <v>106241402976</v>
      </c>
      <c r="D166" s="101" t="s">
        <v>924</v>
      </c>
      <c r="E166" s="101" t="s">
        <v>1108</v>
      </c>
      <c r="F166" s="103">
        <v>1500000</v>
      </c>
      <c r="G166" s="64">
        <f>A166</f>
        <v>151</v>
      </c>
      <c r="H166" s="64" t="s">
        <v>1163</v>
      </c>
      <c r="I166" s="64"/>
      <c r="J166" s="64"/>
    </row>
    <row r="167" spans="1:10" ht="21" customHeight="1">
      <c r="A167" s="100">
        <v>152</v>
      </c>
      <c r="B167" s="101" t="s">
        <v>1049</v>
      </c>
      <c r="C167" s="102">
        <v>107251410689</v>
      </c>
      <c r="D167" s="101" t="s">
        <v>924</v>
      </c>
      <c r="E167" s="101" t="s">
        <v>1109</v>
      </c>
      <c r="F167" s="103">
        <v>1500000</v>
      </c>
      <c r="G167" s="64"/>
      <c r="H167" s="64"/>
      <c r="I167" s="64">
        <f>A167</f>
        <v>152</v>
      </c>
      <c r="J167" s="64" t="s">
        <v>1163</v>
      </c>
    </row>
    <row r="168" spans="1:10" ht="21" customHeight="1">
      <c r="A168" s="100">
        <v>153</v>
      </c>
      <c r="B168" s="101" t="s">
        <v>1050</v>
      </c>
      <c r="C168" s="102">
        <v>105251479198</v>
      </c>
      <c r="D168" s="101" t="s">
        <v>924</v>
      </c>
      <c r="E168" s="101" t="s">
        <v>1109</v>
      </c>
      <c r="F168" s="103">
        <v>1500000</v>
      </c>
      <c r="G168" s="64">
        <f>A168</f>
        <v>153</v>
      </c>
      <c r="H168" s="64" t="s">
        <v>1163</v>
      </c>
      <c r="I168" s="64"/>
      <c r="J168" s="64"/>
    </row>
    <row r="169" spans="1:10" ht="21" customHeight="1">
      <c r="A169" s="100">
        <v>154</v>
      </c>
      <c r="B169" s="101" t="s">
        <v>1052</v>
      </c>
      <c r="C169" s="102">
        <v>107251407167</v>
      </c>
      <c r="D169" s="101" t="s">
        <v>924</v>
      </c>
      <c r="E169" s="101" t="s">
        <v>1109</v>
      </c>
      <c r="F169" s="103">
        <v>1500000</v>
      </c>
      <c r="G169" s="64"/>
      <c r="H169" s="64"/>
      <c r="I169" s="64">
        <f>A169</f>
        <v>154</v>
      </c>
      <c r="J169" s="64" t="s">
        <v>1163</v>
      </c>
    </row>
    <row r="170" spans="1:10" ht="21" customHeight="1">
      <c r="A170" s="100">
        <v>155</v>
      </c>
      <c r="B170" s="101" t="s">
        <v>1053</v>
      </c>
      <c r="C170" s="102">
        <v>106251405256</v>
      </c>
      <c r="D170" s="101" t="s">
        <v>924</v>
      </c>
      <c r="E170" s="101" t="s">
        <v>1109</v>
      </c>
      <c r="F170" s="103">
        <v>1500000</v>
      </c>
      <c r="G170" s="64">
        <f>A170</f>
        <v>155</v>
      </c>
      <c r="H170" s="64" t="s">
        <v>1163</v>
      </c>
      <c r="I170" s="64"/>
      <c r="J170" s="64"/>
    </row>
    <row r="171" spans="1:10" ht="21" customHeight="1">
      <c r="A171" s="100">
        <v>156</v>
      </c>
      <c r="B171" s="101" t="s">
        <v>1055</v>
      </c>
      <c r="C171" s="102">
        <v>107251410705</v>
      </c>
      <c r="D171" s="101" t="s">
        <v>924</v>
      </c>
      <c r="E171" s="101" t="s">
        <v>1109</v>
      </c>
      <c r="F171" s="103">
        <v>1500000</v>
      </c>
      <c r="G171" s="64"/>
      <c r="H171" s="64"/>
      <c r="I171" s="64">
        <f>A171</f>
        <v>156</v>
      </c>
      <c r="J171" s="64" t="s">
        <v>1163</v>
      </c>
    </row>
    <row r="172" spans="1:10" ht="21" customHeight="1">
      <c r="A172" s="100">
        <v>157</v>
      </c>
      <c r="B172" s="101" t="s">
        <v>1056</v>
      </c>
      <c r="C172" s="102">
        <v>107251407170</v>
      </c>
      <c r="D172" s="101" t="s">
        <v>924</v>
      </c>
      <c r="E172" s="101" t="s">
        <v>1109</v>
      </c>
      <c r="F172" s="103">
        <v>1500000</v>
      </c>
      <c r="G172" s="64">
        <f>A172</f>
        <v>157</v>
      </c>
      <c r="H172" s="64" t="s">
        <v>1163</v>
      </c>
      <c r="I172" s="64"/>
      <c r="J172" s="64"/>
    </row>
    <row r="173" spans="1:10" ht="21" customHeight="1">
      <c r="A173" s="100">
        <v>158</v>
      </c>
      <c r="B173" s="101" t="s">
        <v>1057</v>
      </c>
      <c r="C173" s="102">
        <v>106252400490</v>
      </c>
      <c r="D173" s="101" t="s">
        <v>924</v>
      </c>
      <c r="E173" s="101" t="s">
        <v>1110</v>
      </c>
      <c r="F173" s="103">
        <v>1500000</v>
      </c>
      <c r="G173" s="64"/>
      <c r="H173" s="64"/>
      <c r="I173" s="64">
        <f>A173</f>
        <v>158</v>
      </c>
      <c r="J173" s="64" t="s">
        <v>1163</v>
      </c>
    </row>
    <row r="174" spans="1:10" ht="21" customHeight="1">
      <c r="A174" s="100">
        <v>159</v>
      </c>
      <c r="B174" s="101" t="s">
        <v>120</v>
      </c>
      <c r="C174" s="102">
        <v>306253400912</v>
      </c>
      <c r="D174" s="101" t="s">
        <v>924</v>
      </c>
      <c r="E174" s="101" t="s">
        <v>1111</v>
      </c>
      <c r="F174" s="103">
        <v>1500000</v>
      </c>
      <c r="G174" s="64">
        <f>A174</f>
        <v>159</v>
      </c>
      <c r="H174" s="64" t="s">
        <v>1163</v>
      </c>
      <c r="I174" s="64"/>
      <c r="J174" s="64"/>
    </row>
    <row r="175" spans="1:10" ht="21" customHeight="1">
      <c r="A175" s="104" t="s">
        <v>1165</v>
      </c>
      <c r="B175" s="105"/>
      <c r="C175" s="106"/>
      <c r="D175" s="105"/>
      <c r="E175" s="105"/>
      <c r="F175" s="107">
        <f>SUM(F133:F174)</f>
        <v>238500000</v>
      </c>
      <c r="G175" s="108"/>
      <c r="H175" s="109"/>
      <c r="I175" s="109"/>
      <c r="J175" s="109"/>
    </row>
    <row r="176" spans="1:10" s="89" customFormat="1" ht="21" customHeight="1">
      <c r="A176" s="110" t="s">
        <v>1166</v>
      </c>
      <c r="B176" s="97"/>
      <c r="C176" s="98"/>
      <c r="D176" s="97"/>
      <c r="E176" s="97"/>
      <c r="F176" s="99">
        <f>F175</f>
        <v>238500000</v>
      </c>
      <c r="G176" s="111"/>
      <c r="H176" s="111"/>
      <c r="I176" s="111"/>
      <c r="J176" s="111"/>
    </row>
    <row r="177" spans="1:10" ht="21" customHeight="1">
      <c r="A177" s="100">
        <v>160</v>
      </c>
      <c r="B177" s="101" t="s">
        <v>125</v>
      </c>
      <c r="C177" s="102">
        <v>306253400261</v>
      </c>
      <c r="D177" s="101" t="s">
        <v>924</v>
      </c>
      <c r="E177" s="101" t="s">
        <v>1111</v>
      </c>
      <c r="F177" s="103">
        <v>1500000</v>
      </c>
      <c r="G177" s="64"/>
      <c r="H177" s="64"/>
      <c r="I177" s="64">
        <f>A177</f>
        <v>160</v>
      </c>
      <c r="J177" s="64" t="s">
        <v>1163</v>
      </c>
    </row>
    <row r="178" spans="1:10" ht="21" customHeight="1">
      <c r="A178" s="100">
        <v>161</v>
      </c>
      <c r="B178" s="101" t="s">
        <v>132</v>
      </c>
      <c r="C178" s="102">
        <v>306253400276</v>
      </c>
      <c r="D178" s="101" t="s">
        <v>924</v>
      </c>
      <c r="E178" s="101" t="s">
        <v>1111</v>
      </c>
      <c r="F178" s="103">
        <v>1500000</v>
      </c>
      <c r="G178" s="64">
        <f>A178</f>
        <v>161</v>
      </c>
      <c r="H178" s="64" t="s">
        <v>1163</v>
      </c>
      <c r="I178" s="64"/>
      <c r="J178" s="64"/>
    </row>
    <row r="179" spans="1:10" ht="21" customHeight="1">
      <c r="A179" s="100">
        <v>162</v>
      </c>
      <c r="B179" s="101" t="s">
        <v>133</v>
      </c>
      <c r="C179" s="102">
        <v>108261410785</v>
      </c>
      <c r="D179" s="101" t="s">
        <v>924</v>
      </c>
      <c r="E179" s="101" t="s">
        <v>1112</v>
      </c>
      <c r="F179" s="103">
        <v>1500000</v>
      </c>
      <c r="G179" s="64"/>
      <c r="H179" s="64"/>
      <c r="I179" s="64">
        <f>A179</f>
        <v>162</v>
      </c>
      <c r="J179" s="64" t="s">
        <v>1163</v>
      </c>
    </row>
    <row r="180" spans="1:10" ht="21" customHeight="1">
      <c r="A180" s="100">
        <v>163</v>
      </c>
      <c r="B180" s="101" t="s">
        <v>134</v>
      </c>
      <c r="C180" s="102">
        <v>106261403044</v>
      </c>
      <c r="D180" s="101" t="s">
        <v>924</v>
      </c>
      <c r="E180" s="101" t="s">
        <v>1112</v>
      </c>
      <c r="F180" s="103">
        <v>1500000</v>
      </c>
      <c r="G180" s="64">
        <f>A180</f>
        <v>163</v>
      </c>
      <c r="H180" s="64" t="s">
        <v>1163</v>
      </c>
      <c r="I180" s="64"/>
      <c r="J180" s="64"/>
    </row>
    <row r="181" spans="1:10" ht="21" customHeight="1">
      <c r="A181" s="100">
        <v>164</v>
      </c>
      <c r="B181" s="101" t="s">
        <v>135</v>
      </c>
      <c r="C181" s="102">
        <v>107261407218</v>
      </c>
      <c r="D181" s="101" t="s">
        <v>924</v>
      </c>
      <c r="E181" s="101" t="s">
        <v>1112</v>
      </c>
      <c r="F181" s="103">
        <v>1500000</v>
      </c>
      <c r="G181" s="64"/>
      <c r="H181" s="64"/>
      <c r="I181" s="64">
        <f>A181</f>
        <v>164</v>
      </c>
      <c r="J181" s="64" t="s">
        <v>1163</v>
      </c>
    </row>
    <row r="182" spans="1:10" ht="21" customHeight="1">
      <c r="A182" s="100">
        <v>165</v>
      </c>
      <c r="B182" s="101" t="s">
        <v>137</v>
      </c>
      <c r="C182" s="102">
        <v>108261410777</v>
      </c>
      <c r="D182" s="101" t="s">
        <v>924</v>
      </c>
      <c r="E182" s="101" t="s">
        <v>1112</v>
      </c>
      <c r="F182" s="103">
        <v>1500000</v>
      </c>
      <c r="G182" s="64">
        <f>A182</f>
        <v>165</v>
      </c>
      <c r="H182" s="64" t="s">
        <v>1163</v>
      </c>
      <c r="I182" s="64"/>
      <c r="J182" s="64"/>
    </row>
    <row r="183" spans="1:10" ht="21" customHeight="1">
      <c r="A183" s="100">
        <v>166</v>
      </c>
      <c r="B183" s="101" t="s">
        <v>138</v>
      </c>
      <c r="C183" s="102">
        <v>107261403086</v>
      </c>
      <c r="D183" s="101" t="s">
        <v>924</v>
      </c>
      <c r="E183" s="101" t="s">
        <v>1112</v>
      </c>
      <c r="F183" s="103">
        <v>1500000</v>
      </c>
      <c r="G183" s="64"/>
      <c r="H183" s="64"/>
      <c r="I183" s="64">
        <f>A183</f>
        <v>166</v>
      </c>
      <c r="J183" s="64" t="s">
        <v>1163</v>
      </c>
    </row>
    <row r="184" spans="1:10" ht="21" customHeight="1">
      <c r="A184" s="100">
        <v>167</v>
      </c>
      <c r="B184" s="101" t="s">
        <v>142</v>
      </c>
      <c r="C184" s="102">
        <v>108261410767</v>
      </c>
      <c r="D184" s="101" t="s">
        <v>924</v>
      </c>
      <c r="E184" s="101" t="s">
        <v>1112</v>
      </c>
      <c r="F184" s="103">
        <v>1500000</v>
      </c>
      <c r="G184" s="64">
        <f>A184</f>
        <v>167</v>
      </c>
      <c r="H184" s="64" t="s">
        <v>1163</v>
      </c>
      <c r="I184" s="64"/>
      <c r="J184" s="64"/>
    </row>
    <row r="185" spans="1:10" ht="21" customHeight="1">
      <c r="A185" s="100">
        <v>168</v>
      </c>
      <c r="B185" s="101" t="s">
        <v>144</v>
      </c>
      <c r="C185" s="102">
        <v>105261481090</v>
      </c>
      <c r="D185" s="101" t="s">
        <v>924</v>
      </c>
      <c r="E185" s="101" t="s">
        <v>1112</v>
      </c>
      <c r="F185" s="103">
        <v>1500000</v>
      </c>
      <c r="G185" s="64"/>
      <c r="H185" s="64"/>
      <c r="I185" s="64">
        <f>A185</f>
        <v>168</v>
      </c>
      <c r="J185" s="64" t="s">
        <v>1163</v>
      </c>
    </row>
    <row r="186" spans="1:10" ht="21" customHeight="1">
      <c r="A186" s="100">
        <v>169</v>
      </c>
      <c r="B186" s="101" t="s">
        <v>145</v>
      </c>
      <c r="C186" s="102">
        <v>107261410745</v>
      </c>
      <c r="D186" s="101" t="s">
        <v>924</v>
      </c>
      <c r="E186" s="101" t="s">
        <v>1112</v>
      </c>
      <c r="F186" s="103">
        <v>1500000</v>
      </c>
      <c r="G186" s="64">
        <f>A186</f>
        <v>169</v>
      </c>
      <c r="H186" s="64" t="s">
        <v>1163</v>
      </c>
      <c r="I186" s="64"/>
      <c r="J186" s="64"/>
    </row>
    <row r="187" spans="1:10" ht="21" customHeight="1">
      <c r="A187" s="100">
        <v>170</v>
      </c>
      <c r="B187" s="101" t="s">
        <v>147</v>
      </c>
      <c r="C187" s="102">
        <v>306262403227</v>
      </c>
      <c r="D187" s="101" t="s">
        <v>924</v>
      </c>
      <c r="E187" s="101" t="s">
        <v>1113</v>
      </c>
      <c r="F187" s="103">
        <v>1500000</v>
      </c>
      <c r="G187" s="64"/>
      <c r="H187" s="64"/>
      <c r="I187" s="64">
        <f>A187</f>
        <v>170</v>
      </c>
      <c r="J187" s="64" t="s">
        <v>1163</v>
      </c>
    </row>
    <row r="188" spans="1:10" ht="21" customHeight="1">
      <c r="A188" s="100">
        <v>171</v>
      </c>
      <c r="B188" s="101" t="s">
        <v>148</v>
      </c>
      <c r="C188" s="102">
        <v>305262481914</v>
      </c>
      <c r="D188" s="101" t="s">
        <v>924</v>
      </c>
      <c r="E188" s="101" t="s">
        <v>1113</v>
      </c>
      <c r="F188" s="103">
        <v>1500000</v>
      </c>
      <c r="G188" s="64">
        <f>A188</f>
        <v>171</v>
      </c>
      <c r="H188" s="64" t="s">
        <v>1163</v>
      </c>
      <c r="I188" s="64"/>
      <c r="J188" s="64"/>
    </row>
    <row r="189" spans="1:10" ht="21" customHeight="1">
      <c r="A189" s="100">
        <v>172</v>
      </c>
      <c r="B189" s="101" t="s">
        <v>410</v>
      </c>
      <c r="C189" s="102">
        <v>106311403276</v>
      </c>
      <c r="D189" s="101" t="s">
        <v>1114</v>
      </c>
      <c r="E189" s="101" t="s">
        <v>1115</v>
      </c>
      <c r="F189" s="103">
        <v>1500000</v>
      </c>
      <c r="G189" s="64"/>
      <c r="H189" s="64"/>
      <c r="I189" s="64">
        <f>A189</f>
        <v>172</v>
      </c>
      <c r="J189" s="64" t="s">
        <v>1163</v>
      </c>
    </row>
    <row r="190" spans="1:10" ht="21" customHeight="1">
      <c r="A190" s="100">
        <v>173</v>
      </c>
      <c r="B190" s="101" t="s">
        <v>411</v>
      </c>
      <c r="C190" s="102">
        <v>105311481113</v>
      </c>
      <c r="D190" s="101" t="s">
        <v>1114</v>
      </c>
      <c r="E190" s="101" t="s">
        <v>1115</v>
      </c>
      <c r="F190" s="103">
        <v>1500000</v>
      </c>
      <c r="G190" s="64">
        <f>A190</f>
        <v>173</v>
      </c>
      <c r="H190" s="64" t="s">
        <v>1163</v>
      </c>
      <c r="I190" s="64"/>
      <c r="J190" s="64"/>
    </row>
    <row r="191" spans="1:10" ht="21" customHeight="1">
      <c r="A191" s="100">
        <v>174</v>
      </c>
      <c r="B191" s="101" t="s">
        <v>412</v>
      </c>
      <c r="C191" s="102">
        <v>105311478996</v>
      </c>
      <c r="D191" s="101" t="s">
        <v>1114</v>
      </c>
      <c r="E191" s="101" t="s">
        <v>1115</v>
      </c>
      <c r="F191" s="103">
        <v>1500000</v>
      </c>
      <c r="G191" s="64"/>
      <c r="H191" s="64"/>
      <c r="I191" s="64">
        <f>A191</f>
        <v>174</v>
      </c>
      <c r="J191" s="64" t="s">
        <v>1163</v>
      </c>
    </row>
    <row r="192" spans="1:10" ht="21" customHeight="1">
      <c r="A192" s="100">
        <v>175</v>
      </c>
      <c r="B192" s="101" t="s">
        <v>413</v>
      </c>
      <c r="C192" s="102">
        <v>108311417021</v>
      </c>
      <c r="D192" s="101" t="s">
        <v>1114</v>
      </c>
      <c r="E192" s="101" t="s">
        <v>1115</v>
      </c>
      <c r="F192" s="103">
        <v>1500000</v>
      </c>
      <c r="G192" s="64">
        <f>A192</f>
        <v>175</v>
      </c>
      <c r="H192" s="64" t="s">
        <v>1163</v>
      </c>
      <c r="I192" s="64"/>
      <c r="J192" s="64"/>
    </row>
    <row r="193" spans="1:10" ht="21" customHeight="1">
      <c r="A193" s="100">
        <v>176</v>
      </c>
      <c r="B193" s="101" t="s">
        <v>414</v>
      </c>
      <c r="C193" s="102">
        <v>105311478991</v>
      </c>
      <c r="D193" s="101" t="s">
        <v>1114</v>
      </c>
      <c r="E193" s="101" t="s">
        <v>1115</v>
      </c>
      <c r="F193" s="103">
        <v>1500000</v>
      </c>
      <c r="G193" s="64"/>
      <c r="H193" s="64"/>
      <c r="I193" s="64">
        <f>A193</f>
        <v>176</v>
      </c>
      <c r="J193" s="64" t="s">
        <v>1163</v>
      </c>
    </row>
    <row r="194" spans="1:10" ht="21" customHeight="1">
      <c r="A194" s="100">
        <v>177</v>
      </c>
      <c r="B194" s="101" t="s">
        <v>415</v>
      </c>
      <c r="C194" s="102">
        <v>107311409659</v>
      </c>
      <c r="D194" s="101" t="s">
        <v>1114</v>
      </c>
      <c r="E194" s="101" t="s">
        <v>1115</v>
      </c>
      <c r="F194" s="103">
        <v>1500000</v>
      </c>
      <c r="G194" s="64">
        <f>A194</f>
        <v>177</v>
      </c>
      <c r="H194" s="64" t="s">
        <v>1163</v>
      </c>
      <c r="I194" s="64"/>
      <c r="J194" s="64"/>
    </row>
    <row r="195" spans="1:10" ht="21" customHeight="1">
      <c r="A195" s="100">
        <v>178</v>
      </c>
      <c r="B195" s="101" t="s">
        <v>630</v>
      </c>
      <c r="C195" s="102">
        <v>105311481111</v>
      </c>
      <c r="D195" s="101" t="s">
        <v>1114</v>
      </c>
      <c r="E195" s="101" t="s">
        <v>1115</v>
      </c>
      <c r="F195" s="103">
        <v>1500000</v>
      </c>
      <c r="G195" s="64"/>
      <c r="H195" s="64"/>
      <c r="I195" s="64">
        <f>A195</f>
        <v>178</v>
      </c>
      <c r="J195" s="64" t="s">
        <v>1163</v>
      </c>
    </row>
    <row r="196" spans="1:10" ht="21" customHeight="1">
      <c r="A196" s="100">
        <v>179</v>
      </c>
      <c r="B196" s="101" t="s">
        <v>416</v>
      </c>
      <c r="C196" s="102">
        <v>106311400714</v>
      </c>
      <c r="D196" s="101" t="s">
        <v>1114</v>
      </c>
      <c r="E196" s="101" t="s">
        <v>1115</v>
      </c>
      <c r="F196" s="103">
        <v>1500000</v>
      </c>
      <c r="G196" s="64">
        <f>A196</f>
        <v>179</v>
      </c>
      <c r="H196" s="64" t="s">
        <v>1163</v>
      </c>
      <c r="I196" s="64"/>
      <c r="J196" s="64"/>
    </row>
    <row r="197" spans="1:10" ht="21" customHeight="1">
      <c r="A197" s="100">
        <v>180</v>
      </c>
      <c r="B197" s="101" t="s">
        <v>417</v>
      </c>
      <c r="C197" s="102">
        <v>107311409654</v>
      </c>
      <c r="D197" s="101" t="s">
        <v>1114</v>
      </c>
      <c r="E197" s="101" t="s">
        <v>1115</v>
      </c>
      <c r="F197" s="103">
        <v>1500000</v>
      </c>
      <c r="G197" s="64"/>
      <c r="H197" s="64"/>
      <c r="I197" s="64">
        <f>A197</f>
        <v>180</v>
      </c>
      <c r="J197" s="64" t="s">
        <v>1163</v>
      </c>
    </row>
    <row r="198" spans="1:10" ht="21" customHeight="1">
      <c r="A198" s="100">
        <v>181</v>
      </c>
      <c r="B198" s="101" t="s">
        <v>419</v>
      </c>
      <c r="C198" s="102">
        <v>105311481112</v>
      </c>
      <c r="D198" s="101" t="s">
        <v>1114</v>
      </c>
      <c r="E198" s="101" t="s">
        <v>1115</v>
      </c>
      <c r="F198" s="103">
        <v>1500000</v>
      </c>
      <c r="G198" s="64">
        <f>A198</f>
        <v>181</v>
      </c>
      <c r="H198" s="64" t="s">
        <v>1163</v>
      </c>
      <c r="I198" s="64"/>
      <c r="J198" s="64"/>
    </row>
    <row r="199" spans="1:10" ht="21" customHeight="1">
      <c r="A199" s="100">
        <v>182</v>
      </c>
      <c r="B199" s="101" t="s">
        <v>420</v>
      </c>
      <c r="C199" s="102">
        <v>105311481119</v>
      </c>
      <c r="D199" s="101" t="s">
        <v>1114</v>
      </c>
      <c r="E199" s="101" t="s">
        <v>1115</v>
      </c>
      <c r="F199" s="103">
        <v>1500000</v>
      </c>
      <c r="G199" s="64"/>
      <c r="H199" s="64"/>
      <c r="I199" s="64">
        <f>A199</f>
        <v>182</v>
      </c>
      <c r="J199" s="64" t="s">
        <v>1163</v>
      </c>
    </row>
    <row r="200" spans="1:10" ht="21" customHeight="1">
      <c r="A200" s="100">
        <v>183</v>
      </c>
      <c r="B200" s="101" t="s">
        <v>421</v>
      </c>
      <c r="C200" s="102">
        <v>106311403266</v>
      </c>
      <c r="D200" s="101" t="s">
        <v>1114</v>
      </c>
      <c r="E200" s="101" t="s">
        <v>1115</v>
      </c>
      <c r="F200" s="103">
        <v>1500000</v>
      </c>
      <c r="G200" s="64">
        <f>A200</f>
        <v>183</v>
      </c>
      <c r="H200" s="64" t="s">
        <v>1163</v>
      </c>
      <c r="I200" s="64"/>
      <c r="J200" s="64"/>
    </row>
    <row r="201" spans="1:10" ht="21" customHeight="1">
      <c r="A201" s="100">
        <v>184</v>
      </c>
      <c r="B201" s="101" t="s">
        <v>422</v>
      </c>
      <c r="C201" s="102">
        <v>105311478988</v>
      </c>
      <c r="D201" s="101" t="s">
        <v>1114</v>
      </c>
      <c r="E201" s="101" t="s">
        <v>1115</v>
      </c>
      <c r="F201" s="103">
        <v>1500000</v>
      </c>
      <c r="G201" s="64"/>
      <c r="H201" s="64"/>
      <c r="I201" s="64">
        <f>A201</f>
        <v>184</v>
      </c>
      <c r="J201" s="64" t="s">
        <v>1163</v>
      </c>
    </row>
    <row r="202" spans="1:10" ht="21" customHeight="1">
      <c r="A202" s="100">
        <v>185</v>
      </c>
      <c r="B202" s="101" t="s">
        <v>423</v>
      </c>
      <c r="C202" s="102">
        <v>105311481134</v>
      </c>
      <c r="D202" s="101" t="s">
        <v>1114</v>
      </c>
      <c r="E202" s="101" t="s">
        <v>1115</v>
      </c>
      <c r="F202" s="103">
        <v>1500000</v>
      </c>
      <c r="G202" s="64">
        <f>A202</f>
        <v>185</v>
      </c>
      <c r="H202" s="64" t="s">
        <v>1163</v>
      </c>
      <c r="I202" s="64"/>
      <c r="J202" s="64"/>
    </row>
    <row r="203" spans="1:10" ht="21" customHeight="1">
      <c r="A203" s="100">
        <v>186</v>
      </c>
      <c r="B203" s="101" t="s">
        <v>424</v>
      </c>
      <c r="C203" s="102">
        <v>106311400727</v>
      </c>
      <c r="D203" s="101" t="s">
        <v>1114</v>
      </c>
      <c r="E203" s="101" t="s">
        <v>1115</v>
      </c>
      <c r="F203" s="103">
        <v>1500000</v>
      </c>
      <c r="G203" s="64"/>
      <c r="H203" s="64"/>
      <c r="I203" s="64">
        <f>A203</f>
        <v>186</v>
      </c>
      <c r="J203" s="64" t="s">
        <v>1163</v>
      </c>
    </row>
    <row r="204" spans="1:10" ht="21" customHeight="1">
      <c r="A204" s="100">
        <v>187</v>
      </c>
      <c r="B204" s="101" t="s">
        <v>425</v>
      </c>
      <c r="C204" s="102">
        <v>105311481147</v>
      </c>
      <c r="D204" s="101" t="s">
        <v>1114</v>
      </c>
      <c r="E204" s="101" t="s">
        <v>1115</v>
      </c>
      <c r="F204" s="103">
        <v>1500000</v>
      </c>
      <c r="G204" s="64">
        <f>A204</f>
        <v>187</v>
      </c>
      <c r="H204" s="64" t="s">
        <v>1163</v>
      </c>
      <c r="I204" s="64"/>
      <c r="J204" s="64"/>
    </row>
    <row r="205" spans="1:10" ht="21" customHeight="1">
      <c r="A205" s="100">
        <v>188</v>
      </c>
      <c r="B205" s="101" t="s">
        <v>426</v>
      </c>
      <c r="C205" s="102">
        <v>108311410874</v>
      </c>
      <c r="D205" s="101" t="s">
        <v>1114</v>
      </c>
      <c r="E205" s="101" t="s">
        <v>1115</v>
      </c>
      <c r="F205" s="103">
        <v>1500000</v>
      </c>
      <c r="G205" s="64"/>
      <c r="H205" s="64"/>
      <c r="I205" s="64">
        <f>A205</f>
        <v>188</v>
      </c>
      <c r="J205" s="64" t="s">
        <v>1163</v>
      </c>
    </row>
    <row r="206" spans="1:10" ht="21" customHeight="1">
      <c r="A206" s="100">
        <v>189</v>
      </c>
      <c r="B206" s="101" t="s">
        <v>427</v>
      </c>
      <c r="C206" s="102">
        <v>105311481129</v>
      </c>
      <c r="D206" s="101" t="s">
        <v>1114</v>
      </c>
      <c r="E206" s="101" t="s">
        <v>1115</v>
      </c>
      <c r="F206" s="103">
        <v>1500000</v>
      </c>
      <c r="G206" s="64">
        <f>A206</f>
        <v>189</v>
      </c>
      <c r="H206" s="64" t="s">
        <v>1163</v>
      </c>
      <c r="I206" s="64"/>
      <c r="J206" s="64"/>
    </row>
    <row r="207" spans="1:10" ht="21" customHeight="1">
      <c r="A207" s="100">
        <v>190</v>
      </c>
      <c r="B207" s="101" t="s">
        <v>428</v>
      </c>
      <c r="C207" s="102">
        <v>105311479109</v>
      </c>
      <c r="D207" s="101" t="s">
        <v>1114</v>
      </c>
      <c r="E207" s="101" t="s">
        <v>1115</v>
      </c>
      <c r="F207" s="103">
        <v>1500000</v>
      </c>
      <c r="G207" s="64"/>
      <c r="H207" s="64"/>
      <c r="I207" s="64">
        <f>A207</f>
        <v>190</v>
      </c>
      <c r="J207" s="64" t="s">
        <v>1163</v>
      </c>
    </row>
    <row r="208" spans="1:10" ht="21" customHeight="1">
      <c r="A208" s="100">
        <v>191</v>
      </c>
      <c r="B208" s="101" t="s">
        <v>429</v>
      </c>
      <c r="C208" s="102">
        <v>107311407238</v>
      </c>
      <c r="D208" s="101" t="s">
        <v>1114</v>
      </c>
      <c r="E208" s="101" t="s">
        <v>1115</v>
      </c>
      <c r="F208" s="103">
        <v>1500000</v>
      </c>
      <c r="G208" s="64">
        <f>A208</f>
        <v>191</v>
      </c>
      <c r="H208" s="64" t="s">
        <v>1163</v>
      </c>
      <c r="I208" s="64"/>
      <c r="J208" s="64"/>
    </row>
    <row r="209" spans="1:10" ht="21" customHeight="1">
      <c r="A209" s="100">
        <v>192</v>
      </c>
      <c r="B209" s="101" t="s">
        <v>430</v>
      </c>
      <c r="C209" s="102">
        <v>106311403298</v>
      </c>
      <c r="D209" s="101" t="s">
        <v>1114</v>
      </c>
      <c r="E209" s="101" t="s">
        <v>1115</v>
      </c>
      <c r="F209" s="103">
        <v>1500000</v>
      </c>
      <c r="G209" s="64"/>
      <c r="H209" s="64"/>
      <c r="I209" s="64">
        <f>A209</f>
        <v>192</v>
      </c>
      <c r="J209" s="64" t="s">
        <v>1163</v>
      </c>
    </row>
    <row r="210" spans="1:10" ht="21" customHeight="1">
      <c r="A210" s="100">
        <v>193</v>
      </c>
      <c r="B210" s="101" t="s">
        <v>431</v>
      </c>
      <c r="C210" s="102">
        <v>105311478997</v>
      </c>
      <c r="D210" s="101" t="s">
        <v>1114</v>
      </c>
      <c r="E210" s="101" t="s">
        <v>1115</v>
      </c>
      <c r="F210" s="103">
        <v>1500000</v>
      </c>
      <c r="G210" s="64">
        <f>A210</f>
        <v>193</v>
      </c>
      <c r="H210" s="64" t="s">
        <v>1163</v>
      </c>
      <c r="I210" s="64"/>
      <c r="J210" s="64"/>
    </row>
    <row r="211" spans="1:10" ht="21" customHeight="1">
      <c r="A211" s="100">
        <v>194</v>
      </c>
      <c r="B211" s="101" t="s">
        <v>432</v>
      </c>
      <c r="C211" s="102">
        <v>107311407235</v>
      </c>
      <c r="D211" s="101" t="s">
        <v>1114</v>
      </c>
      <c r="E211" s="101" t="s">
        <v>1115</v>
      </c>
      <c r="F211" s="103">
        <v>1500000</v>
      </c>
      <c r="G211" s="64"/>
      <c r="H211" s="64"/>
      <c r="I211" s="64">
        <f>A211</f>
        <v>194</v>
      </c>
      <c r="J211" s="64" t="s">
        <v>1163</v>
      </c>
    </row>
    <row r="212" spans="1:10" ht="21" customHeight="1">
      <c r="A212" s="100">
        <v>195</v>
      </c>
      <c r="B212" s="101" t="s">
        <v>433</v>
      </c>
      <c r="C212" s="102">
        <v>106311403284</v>
      </c>
      <c r="D212" s="101" t="s">
        <v>1114</v>
      </c>
      <c r="E212" s="101" t="s">
        <v>1115</v>
      </c>
      <c r="F212" s="103">
        <v>1500000</v>
      </c>
      <c r="G212" s="64">
        <f>A212</f>
        <v>195</v>
      </c>
      <c r="H212" s="64" t="s">
        <v>1163</v>
      </c>
      <c r="I212" s="64"/>
      <c r="J212" s="64"/>
    </row>
    <row r="213" spans="1:10" ht="21" customHeight="1">
      <c r="A213" s="100">
        <v>196</v>
      </c>
      <c r="B213" s="101" t="s">
        <v>435</v>
      </c>
      <c r="C213" s="102">
        <v>107311409664</v>
      </c>
      <c r="D213" s="101" t="s">
        <v>1114</v>
      </c>
      <c r="E213" s="101" t="s">
        <v>1115</v>
      </c>
      <c r="F213" s="103">
        <v>1500000</v>
      </c>
      <c r="G213" s="64"/>
      <c r="H213" s="64"/>
      <c r="I213" s="64">
        <f>A213</f>
        <v>196</v>
      </c>
      <c r="J213" s="64" t="s">
        <v>1163</v>
      </c>
    </row>
    <row r="214" spans="1:10" ht="21" customHeight="1">
      <c r="A214" s="100">
        <v>197</v>
      </c>
      <c r="B214" s="101" t="s">
        <v>436</v>
      </c>
      <c r="C214" s="102">
        <v>106311403287</v>
      </c>
      <c r="D214" s="101" t="s">
        <v>1114</v>
      </c>
      <c r="E214" s="101" t="s">
        <v>1115</v>
      </c>
      <c r="F214" s="103">
        <v>1500000</v>
      </c>
      <c r="G214" s="64">
        <f>A214</f>
        <v>197</v>
      </c>
      <c r="H214" s="64" t="s">
        <v>1163</v>
      </c>
      <c r="I214" s="64"/>
      <c r="J214" s="64"/>
    </row>
    <row r="215" spans="1:10" ht="21" customHeight="1">
      <c r="A215" s="100">
        <v>198</v>
      </c>
      <c r="B215" s="101" t="s">
        <v>437</v>
      </c>
      <c r="C215" s="102">
        <v>107311409670</v>
      </c>
      <c r="D215" s="101" t="s">
        <v>1114</v>
      </c>
      <c r="E215" s="101" t="s">
        <v>1115</v>
      </c>
      <c r="F215" s="103">
        <v>1500000</v>
      </c>
      <c r="G215" s="64"/>
      <c r="H215" s="64"/>
      <c r="I215" s="64">
        <f>A215</f>
        <v>198</v>
      </c>
      <c r="J215" s="64" t="s">
        <v>1163</v>
      </c>
    </row>
    <row r="216" spans="1:10" ht="21" customHeight="1">
      <c r="A216" s="100">
        <v>199</v>
      </c>
      <c r="B216" s="101" t="s">
        <v>438</v>
      </c>
      <c r="C216" s="102">
        <v>106311400728</v>
      </c>
      <c r="D216" s="101" t="s">
        <v>1114</v>
      </c>
      <c r="E216" s="101" t="s">
        <v>1115</v>
      </c>
      <c r="F216" s="103">
        <v>1500000</v>
      </c>
      <c r="G216" s="64">
        <f>A216</f>
        <v>199</v>
      </c>
      <c r="H216" s="64" t="s">
        <v>1163</v>
      </c>
      <c r="I216" s="64"/>
      <c r="J216" s="64"/>
    </row>
    <row r="217" spans="1:10" ht="21" customHeight="1">
      <c r="A217" s="100">
        <v>200</v>
      </c>
      <c r="B217" s="101" t="s">
        <v>439</v>
      </c>
      <c r="C217" s="102">
        <v>308312417490</v>
      </c>
      <c r="D217" s="101" t="s">
        <v>1114</v>
      </c>
      <c r="E217" s="101" t="s">
        <v>1116</v>
      </c>
      <c r="F217" s="103">
        <v>1500000</v>
      </c>
      <c r="G217" s="64"/>
      <c r="H217" s="64"/>
      <c r="I217" s="64">
        <f>A217</f>
        <v>200</v>
      </c>
      <c r="J217" s="64" t="s">
        <v>1163</v>
      </c>
    </row>
    <row r="218" spans="1:10" ht="21" customHeight="1">
      <c r="A218" s="104" t="s">
        <v>1165</v>
      </c>
      <c r="B218" s="105"/>
      <c r="C218" s="106"/>
      <c r="D218" s="105"/>
      <c r="E218" s="105"/>
      <c r="F218" s="107">
        <f>SUM(F176:F217)</f>
        <v>300000000</v>
      </c>
      <c r="G218" s="108"/>
      <c r="H218" s="109"/>
      <c r="I218" s="109"/>
      <c r="J218" s="109"/>
    </row>
    <row r="219" spans="1:10" s="89" customFormat="1" ht="21" customHeight="1">
      <c r="A219" s="110" t="s">
        <v>1166</v>
      </c>
      <c r="B219" s="97"/>
      <c r="C219" s="98"/>
      <c r="D219" s="97"/>
      <c r="E219" s="97"/>
      <c r="F219" s="99">
        <f>F218</f>
        <v>300000000</v>
      </c>
      <c r="G219" s="111"/>
      <c r="H219" s="111"/>
      <c r="I219" s="111"/>
      <c r="J219" s="111"/>
    </row>
    <row r="220" spans="1:10" ht="21" customHeight="1">
      <c r="A220" s="100">
        <v>201</v>
      </c>
      <c r="B220" s="101" t="s">
        <v>440</v>
      </c>
      <c r="C220" s="102">
        <v>306312400613</v>
      </c>
      <c r="D220" s="101" t="s">
        <v>1114</v>
      </c>
      <c r="E220" s="101" t="s">
        <v>1116</v>
      </c>
      <c r="F220" s="103">
        <v>1500000</v>
      </c>
      <c r="G220" s="64">
        <f>A220</f>
        <v>201</v>
      </c>
      <c r="H220" s="64" t="s">
        <v>1163</v>
      </c>
      <c r="I220" s="64"/>
      <c r="J220" s="64"/>
    </row>
    <row r="221" spans="1:10" ht="21" customHeight="1">
      <c r="A221" s="100">
        <v>202</v>
      </c>
      <c r="B221" s="101" t="s">
        <v>441</v>
      </c>
      <c r="C221" s="102">
        <v>307312406026</v>
      </c>
      <c r="D221" s="101" t="s">
        <v>1114</v>
      </c>
      <c r="E221" s="101" t="s">
        <v>1116</v>
      </c>
      <c r="F221" s="103">
        <v>1500000</v>
      </c>
      <c r="G221" s="64"/>
      <c r="H221" s="64"/>
      <c r="I221" s="64">
        <f>A221</f>
        <v>202</v>
      </c>
      <c r="J221" s="64" t="s">
        <v>1163</v>
      </c>
    </row>
    <row r="222" spans="1:10" ht="21" customHeight="1">
      <c r="A222" s="100">
        <v>203</v>
      </c>
      <c r="B222" s="101" t="s">
        <v>442</v>
      </c>
      <c r="C222" s="102">
        <v>305312479081</v>
      </c>
      <c r="D222" s="101" t="s">
        <v>1114</v>
      </c>
      <c r="E222" s="101" t="s">
        <v>1116</v>
      </c>
      <c r="F222" s="103">
        <v>1500000</v>
      </c>
      <c r="G222" s="64">
        <f>A222</f>
        <v>203</v>
      </c>
      <c r="H222" s="64" t="s">
        <v>1163</v>
      </c>
      <c r="I222" s="64"/>
      <c r="J222" s="64"/>
    </row>
    <row r="223" spans="1:10" ht="21" customHeight="1">
      <c r="A223" s="100">
        <v>204</v>
      </c>
      <c r="B223" s="101" t="s">
        <v>443</v>
      </c>
      <c r="C223" s="102">
        <v>305312481360</v>
      </c>
      <c r="D223" s="101" t="s">
        <v>1114</v>
      </c>
      <c r="E223" s="101" t="s">
        <v>1116</v>
      </c>
      <c r="F223" s="103">
        <v>1500000</v>
      </c>
      <c r="G223" s="64"/>
      <c r="H223" s="64"/>
      <c r="I223" s="64">
        <f>A223</f>
        <v>204</v>
      </c>
      <c r="J223" s="64" t="s">
        <v>1163</v>
      </c>
    </row>
    <row r="224" spans="1:10" ht="21" customHeight="1">
      <c r="A224" s="100">
        <v>205</v>
      </c>
      <c r="B224" s="101" t="s">
        <v>444</v>
      </c>
      <c r="C224" s="102">
        <v>307312410081</v>
      </c>
      <c r="D224" s="101" t="s">
        <v>1114</v>
      </c>
      <c r="E224" s="101" t="s">
        <v>1116</v>
      </c>
      <c r="F224" s="103">
        <v>1500000</v>
      </c>
      <c r="G224" s="64">
        <f>A224</f>
        <v>205</v>
      </c>
      <c r="H224" s="64" t="s">
        <v>1163</v>
      </c>
      <c r="I224" s="64"/>
      <c r="J224" s="64"/>
    </row>
    <row r="225" spans="1:10" ht="21" customHeight="1">
      <c r="A225" s="100">
        <v>206</v>
      </c>
      <c r="B225" s="101" t="s">
        <v>445</v>
      </c>
      <c r="C225" s="102">
        <v>307312403591</v>
      </c>
      <c r="D225" s="101" t="s">
        <v>1114</v>
      </c>
      <c r="E225" s="101" t="s">
        <v>1116</v>
      </c>
      <c r="F225" s="103">
        <v>1500000</v>
      </c>
      <c r="G225" s="64"/>
      <c r="H225" s="64"/>
      <c r="I225" s="64">
        <f>A225</f>
        <v>206</v>
      </c>
      <c r="J225" s="64" t="s">
        <v>1163</v>
      </c>
    </row>
    <row r="226" spans="1:10" ht="21" customHeight="1">
      <c r="A226" s="100">
        <v>207</v>
      </c>
      <c r="B226" s="101" t="s">
        <v>446</v>
      </c>
      <c r="C226" s="102">
        <v>307312407247</v>
      </c>
      <c r="D226" s="101" t="s">
        <v>1114</v>
      </c>
      <c r="E226" s="101" t="s">
        <v>1116</v>
      </c>
      <c r="F226" s="103">
        <v>1500000</v>
      </c>
      <c r="G226" s="64">
        <f>A226</f>
        <v>207</v>
      </c>
      <c r="H226" s="64" t="s">
        <v>1163</v>
      </c>
      <c r="I226" s="64"/>
      <c r="J226" s="64"/>
    </row>
    <row r="227" spans="1:10" ht="21" customHeight="1">
      <c r="A227" s="100">
        <v>208</v>
      </c>
      <c r="B227" s="101" t="s">
        <v>447</v>
      </c>
      <c r="C227" s="102">
        <v>306312403579</v>
      </c>
      <c r="D227" s="101" t="s">
        <v>1114</v>
      </c>
      <c r="E227" s="101" t="s">
        <v>1116</v>
      </c>
      <c r="F227" s="103">
        <v>1500000</v>
      </c>
      <c r="G227" s="64"/>
      <c r="H227" s="64"/>
      <c r="I227" s="64">
        <f>A227</f>
        <v>208</v>
      </c>
      <c r="J227" s="64" t="s">
        <v>1163</v>
      </c>
    </row>
    <row r="228" spans="1:10" ht="21" customHeight="1">
      <c r="A228" s="100">
        <v>209</v>
      </c>
      <c r="B228" s="101" t="s">
        <v>153</v>
      </c>
      <c r="C228" s="102">
        <v>308312417478</v>
      </c>
      <c r="D228" s="101" t="s">
        <v>1114</v>
      </c>
      <c r="E228" s="101" t="s">
        <v>1116</v>
      </c>
      <c r="F228" s="103">
        <v>1500000</v>
      </c>
      <c r="G228" s="64">
        <f>A228</f>
        <v>209</v>
      </c>
      <c r="H228" s="64" t="s">
        <v>1163</v>
      </c>
      <c r="I228" s="64"/>
      <c r="J228" s="64"/>
    </row>
    <row r="229" spans="1:10" ht="21" customHeight="1">
      <c r="A229" s="100">
        <v>210</v>
      </c>
      <c r="B229" s="101" t="s">
        <v>448</v>
      </c>
      <c r="C229" s="102">
        <v>306312403588</v>
      </c>
      <c r="D229" s="101" t="s">
        <v>1114</v>
      </c>
      <c r="E229" s="101" t="s">
        <v>1116</v>
      </c>
      <c r="F229" s="103">
        <v>1500000</v>
      </c>
      <c r="G229" s="64"/>
      <c r="H229" s="64"/>
      <c r="I229" s="64">
        <f>A229</f>
        <v>210</v>
      </c>
      <c r="J229" s="64" t="s">
        <v>1163</v>
      </c>
    </row>
    <row r="230" spans="1:10" ht="21" customHeight="1">
      <c r="A230" s="100">
        <v>211</v>
      </c>
      <c r="B230" s="101" t="s">
        <v>449</v>
      </c>
      <c r="C230" s="102">
        <v>307312410075</v>
      </c>
      <c r="D230" s="101" t="s">
        <v>1114</v>
      </c>
      <c r="E230" s="101" t="s">
        <v>1116</v>
      </c>
      <c r="F230" s="103">
        <v>1500000</v>
      </c>
      <c r="G230" s="64">
        <f>A230</f>
        <v>211</v>
      </c>
      <c r="H230" s="64" t="s">
        <v>1163</v>
      </c>
      <c r="I230" s="64"/>
      <c r="J230" s="64"/>
    </row>
    <row r="231" spans="1:10" ht="21" customHeight="1">
      <c r="A231" s="100">
        <v>212</v>
      </c>
      <c r="B231" s="101" t="s">
        <v>450</v>
      </c>
      <c r="C231" s="102">
        <v>306312403573</v>
      </c>
      <c r="D231" s="101" t="s">
        <v>1114</v>
      </c>
      <c r="E231" s="101" t="s">
        <v>1116</v>
      </c>
      <c r="F231" s="103">
        <v>1500000</v>
      </c>
      <c r="G231" s="64"/>
      <c r="H231" s="64"/>
      <c r="I231" s="64">
        <f>A231</f>
        <v>212</v>
      </c>
      <c r="J231" s="64" t="s">
        <v>1163</v>
      </c>
    </row>
    <row r="232" spans="1:10" ht="21" customHeight="1">
      <c r="A232" s="100">
        <v>213</v>
      </c>
      <c r="B232" s="101" t="s">
        <v>1209</v>
      </c>
      <c r="C232" s="102">
        <v>106321403315</v>
      </c>
      <c r="D232" s="101" t="s">
        <v>1114</v>
      </c>
      <c r="E232" s="101" t="s">
        <v>1117</v>
      </c>
      <c r="F232" s="103">
        <v>1500000</v>
      </c>
      <c r="G232" s="64">
        <f>A232</f>
        <v>213</v>
      </c>
      <c r="H232" s="64" t="s">
        <v>1163</v>
      </c>
      <c r="I232" s="64"/>
      <c r="J232" s="64"/>
    </row>
    <row r="233" spans="1:10" ht="21" customHeight="1">
      <c r="A233" s="100">
        <v>214</v>
      </c>
      <c r="B233" s="101" t="s">
        <v>453</v>
      </c>
      <c r="C233" s="102">
        <v>107321409701</v>
      </c>
      <c r="D233" s="101" t="s">
        <v>1114</v>
      </c>
      <c r="E233" s="101" t="s">
        <v>1117</v>
      </c>
      <c r="F233" s="103">
        <v>1500000</v>
      </c>
      <c r="G233" s="64"/>
      <c r="H233" s="64"/>
      <c r="I233" s="64">
        <f>A233</f>
        <v>214</v>
      </c>
      <c r="J233" s="64" t="s">
        <v>1163</v>
      </c>
    </row>
    <row r="234" spans="1:10" ht="21" customHeight="1">
      <c r="A234" s="100">
        <v>215</v>
      </c>
      <c r="B234" s="101" t="s">
        <v>454</v>
      </c>
      <c r="C234" s="102">
        <v>106321403336</v>
      </c>
      <c r="D234" s="101" t="s">
        <v>1114</v>
      </c>
      <c r="E234" s="101" t="s">
        <v>1117</v>
      </c>
      <c r="F234" s="103">
        <v>1500000</v>
      </c>
      <c r="G234" s="64">
        <f>A234</f>
        <v>215</v>
      </c>
      <c r="H234" s="64" t="s">
        <v>1163</v>
      </c>
      <c r="I234" s="64"/>
      <c r="J234" s="64"/>
    </row>
    <row r="235" spans="1:10" ht="21" customHeight="1">
      <c r="A235" s="100">
        <v>216</v>
      </c>
      <c r="B235" s="101" t="s">
        <v>455</v>
      </c>
      <c r="C235" s="102">
        <v>106321400553</v>
      </c>
      <c r="D235" s="101" t="s">
        <v>1114</v>
      </c>
      <c r="E235" s="101" t="s">
        <v>1117</v>
      </c>
      <c r="F235" s="103">
        <v>1500000</v>
      </c>
      <c r="G235" s="64"/>
      <c r="H235" s="64"/>
      <c r="I235" s="64">
        <f>A235</f>
        <v>216</v>
      </c>
      <c r="J235" s="64" t="s">
        <v>1163</v>
      </c>
    </row>
    <row r="236" spans="1:10" ht="21" customHeight="1">
      <c r="A236" s="100">
        <v>217</v>
      </c>
      <c r="B236" s="101" t="s">
        <v>456</v>
      </c>
      <c r="C236" s="102">
        <v>105321481204</v>
      </c>
      <c r="D236" s="101" t="s">
        <v>1114</v>
      </c>
      <c r="E236" s="101" t="s">
        <v>1117</v>
      </c>
      <c r="F236" s="103">
        <v>1500000</v>
      </c>
      <c r="G236" s="64">
        <f>A236</f>
        <v>217</v>
      </c>
      <c r="H236" s="64" t="s">
        <v>1163</v>
      </c>
      <c r="I236" s="64"/>
      <c r="J236" s="64"/>
    </row>
    <row r="237" spans="1:10" ht="21" customHeight="1">
      <c r="A237" s="100">
        <v>218</v>
      </c>
      <c r="B237" s="101" t="s">
        <v>458</v>
      </c>
      <c r="C237" s="102">
        <v>106321400549</v>
      </c>
      <c r="D237" s="101" t="s">
        <v>1114</v>
      </c>
      <c r="E237" s="101" t="s">
        <v>1117</v>
      </c>
      <c r="F237" s="103">
        <v>1500000</v>
      </c>
      <c r="G237" s="64"/>
      <c r="H237" s="64"/>
      <c r="I237" s="64">
        <f>A237</f>
        <v>218</v>
      </c>
      <c r="J237" s="64" t="s">
        <v>1163</v>
      </c>
    </row>
    <row r="238" spans="1:10" ht="21" customHeight="1">
      <c r="A238" s="100">
        <v>219</v>
      </c>
      <c r="B238" s="101" t="s">
        <v>460</v>
      </c>
      <c r="C238" s="102">
        <v>108321417081</v>
      </c>
      <c r="D238" s="101" t="s">
        <v>1114</v>
      </c>
      <c r="E238" s="101" t="s">
        <v>1117</v>
      </c>
      <c r="F238" s="103">
        <v>1500000</v>
      </c>
      <c r="G238" s="64">
        <f>A238</f>
        <v>219</v>
      </c>
      <c r="H238" s="64" t="s">
        <v>1163</v>
      </c>
      <c r="I238" s="64"/>
      <c r="J238" s="64"/>
    </row>
    <row r="239" spans="1:10" ht="21" customHeight="1">
      <c r="A239" s="100">
        <v>220</v>
      </c>
      <c r="B239" s="101" t="s">
        <v>461</v>
      </c>
      <c r="C239" s="102">
        <v>106321403333</v>
      </c>
      <c r="D239" s="101" t="s">
        <v>1114</v>
      </c>
      <c r="E239" s="101" t="s">
        <v>1117</v>
      </c>
      <c r="F239" s="103">
        <v>1500000</v>
      </c>
      <c r="G239" s="64"/>
      <c r="H239" s="64"/>
      <c r="I239" s="64">
        <f>A239</f>
        <v>220</v>
      </c>
      <c r="J239" s="64" t="s">
        <v>1163</v>
      </c>
    </row>
    <row r="240" spans="1:10" ht="21" customHeight="1">
      <c r="A240" s="100">
        <v>221</v>
      </c>
      <c r="B240" s="101" t="s">
        <v>464</v>
      </c>
      <c r="C240" s="102">
        <v>106321403344</v>
      </c>
      <c r="D240" s="101" t="s">
        <v>1114</v>
      </c>
      <c r="E240" s="101" t="s">
        <v>1117</v>
      </c>
      <c r="F240" s="103">
        <v>1500000</v>
      </c>
      <c r="G240" s="64">
        <f>A240</f>
        <v>221</v>
      </c>
      <c r="H240" s="64" t="s">
        <v>1163</v>
      </c>
      <c r="I240" s="64"/>
      <c r="J240" s="64"/>
    </row>
    <row r="241" spans="1:10" ht="21" customHeight="1">
      <c r="A241" s="100">
        <v>222</v>
      </c>
      <c r="B241" s="101" t="s">
        <v>465</v>
      </c>
      <c r="C241" s="102">
        <v>105321479003</v>
      </c>
      <c r="D241" s="101" t="s">
        <v>1114</v>
      </c>
      <c r="E241" s="101" t="s">
        <v>1117</v>
      </c>
      <c r="F241" s="103">
        <v>1500000</v>
      </c>
      <c r="G241" s="64"/>
      <c r="H241" s="64"/>
      <c r="I241" s="64">
        <f>A241</f>
        <v>222</v>
      </c>
      <c r="J241" s="64" t="s">
        <v>1163</v>
      </c>
    </row>
    <row r="242" spans="1:10" ht="21" customHeight="1">
      <c r="A242" s="100">
        <v>223</v>
      </c>
      <c r="B242" s="101" t="s">
        <v>466</v>
      </c>
      <c r="C242" s="102">
        <v>105321481191</v>
      </c>
      <c r="D242" s="101" t="s">
        <v>1114</v>
      </c>
      <c r="E242" s="101" t="s">
        <v>1117</v>
      </c>
      <c r="F242" s="103">
        <v>1500000</v>
      </c>
      <c r="G242" s="64">
        <f>A242</f>
        <v>223</v>
      </c>
      <c r="H242" s="64" t="s">
        <v>1163</v>
      </c>
      <c r="I242" s="64"/>
      <c r="J242" s="64"/>
    </row>
    <row r="243" spans="1:10" ht="21" customHeight="1">
      <c r="A243" s="100">
        <v>224</v>
      </c>
      <c r="B243" s="101" t="s">
        <v>467</v>
      </c>
      <c r="C243" s="102">
        <v>107321409707</v>
      </c>
      <c r="D243" s="101" t="s">
        <v>1114</v>
      </c>
      <c r="E243" s="101" t="s">
        <v>1117</v>
      </c>
      <c r="F243" s="103">
        <v>1500000</v>
      </c>
      <c r="G243" s="64"/>
      <c r="H243" s="64"/>
      <c r="I243" s="64">
        <f>A243</f>
        <v>224</v>
      </c>
      <c r="J243" s="64" t="s">
        <v>1163</v>
      </c>
    </row>
    <row r="244" spans="1:10" ht="21" customHeight="1">
      <c r="A244" s="100">
        <v>225</v>
      </c>
      <c r="B244" s="101" t="s">
        <v>468</v>
      </c>
      <c r="C244" s="102">
        <v>107321409697</v>
      </c>
      <c r="D244" s="101" t="s">
        <v>1114</v>
      </c>
      <c r="E244" s="101" t="s">
        <v>1117</v>
      </c>
      <c r="F244" s="103">
        <v>1500000</v>
      </c>
      <c r="G244" s="64">
        <f>A244</f>
        <v>225</v>
      </c>
      <c r="H244" s="64" t="s">
        <v>1163</v>
      </c>
      <c r="I244" s="64"/>
      <c r="J244" s="64"/>
    </row>
    <row r="245" spans="1:10" ht="21" customHeight="1">
      <c r="A245" s="100">
        <v>226</v>
      </c>
      <c r="B245" s="101" t="s">
        <v>469</v>
      </c>
      <c r="C245" s="102">
        <v>106321403338</v>
      </c>
      <c r="D245" s="101" t="s">
        <v>1114</v>
      </c>
      <c r="E245" s="101" t="s">
        <v>1117</v>
      </c>
      <c r="F245" s="103">
        <v>1500000</v>
      </c>
      <c r="G245" s="64"/>
      <c r="H245" s="64"/>
      <c r="I245" s="64">
        <f>A245</f>
        <v>226</v>
      </c>
      <c r="J245" s="64" t="s">
        <v>1163</v>
      </c>
    </row>
    <row r="246" spans="1:10" ht="21" customHeight="1">
      <c r="A246" s="100">
        <v>227</v>
      </c>
      <c r="B246" s="101" t="s">
        <v>470</v>
      </c>
      <c r="C246" s="102">
        <v>107321407265</v>
      </c>
      <c r="D246" s="101" t="s">
        <v>1114</v>
      </c>
      <c r="E246" s="101" t="s">
        <v>1117</v>
      </c>
      <c r="F246" s="103">
        <v>1500000</v>
      </c>
      <c r="G246" s="64">
        <f>A246</f>
        <v>227</v>
      </c>
      <c r="H246" s="64" t="s">
        <v>1163</v>
      </c>
      <c r="I246" s="64"/>
      <c r="J246" s="64"/>
    </row>
    <row r="247" spans="1:10" ht="21" customHeight="1">
      <c r="A247" s="100">
        <v>228</v>
      </c>
      <c r="B247" s="101" t="s">
        <v>471</v>
      </c>
      <c r="C247" s="102">
        <v>106321403318</v>
      </c>
      <c r="D247" s="101" t="s">
        <v>1114</v>
      </c>
      <c r="E247" s="101" t="s">
        <v>1117</v>
      </c>
      <c r="F247" s="103">
        <v>1500000</v>
      </c>
      <c r="G247" s="64"/>
      <c r="H247" s="64"/>
      <c r="I247" s="64">
        <f>A247</f>
        <v>228</v>
      </c>
      <c r="J247" s="64" t="s">
        <v>1163</v>
      </c>
    </row>
    <row r="248" spans="1:10" ht="21" customHeight="1">
      <c r="A248" s="100">
        <v>229</v>
      </c>
      <c r="B248" s="101" t="s">
        <v>472</v>
      </c>
      <c r="C248" s="102">
        <v>108321409722</v>
      </c>
      <c r="D248" s="101" t="s">
        <v>1114</v>
      </c>
      <c r="E248" s="101" t="s">
        <v>1117</v>
      </c>
      <c r="F248" s="103">
        <v>1500000</v>
      </c>
      <c r="G248" s="64">
        <f>A248</f>
        <v>229</v>
      </c>
      <c r="H248" s="64" t="s">
        <v>1163</v>
      </c>
      <c r="I248" s="64"/>
      <c r="J248" s="64"/>
    </row>
    <row r="249" spans="1:10" ht="21" customHeight="1">
      <c r="A249" s="100">
        <v>230</v>
      </c>
      <c r="B249" s="101" t="s">
        <v>362</v>
      </c>
      <c r="C249" s="102">
        <v>107321409705</v>
      </c>
      <c r="D249" s="101" t="s">
        <v>1114</v>
      </c>
      <c r="E249" s="101" t="s">
        <v>1117</v>
      </c>
      <c r="F249" s="103">
        <v>1500000</v>
      </c>
      <c r="G249" s="64"/>
      <c r="H249" s="64"/>
      <c r="I249" s="64">
        <f>A249</f>
        <v>230</v>
      </c>
      <c r="J249" s="64" t="s">
        <v>1163</v>
      </c>
    </row>
    <row r="250" spans="1:10" ht="21" customHeight="1">
      <c r="A250" s="100">
        <v>231</v>
      </c>
      <c r="B250" s="101" t="s">
        <v>473</v>
      </c>
      <c r="C250" s="102">
        <v>107321409708</v>
      </c>
      <c r="D250" s="101" t="s">
        <v>1114</v>
      </c>
      <c r="E250" s="101" t="s">
        <v>1117</v>
      </c>
      <c r="F250" s="103">
        <v>1500000</v>
      </c>
      <c r="G250" s="64">
        <f>A250</f>
        <v>231</v>
      </c>
      <c r="H250" s="64" t="s">
        <v>1163</v>
      </c>
      <c r="I250" s="64"/>
      <c r="J250" s="64"/>
    </row>
    <row r="251" spans="1:10" ht="21" customHeight="1">
      <c r="A251" s="100">
        <v>232</v>
      </c>
      <c r="B251" s="101" t="s">
        <v>565</v>
      </c>
      <c r="C251" s="102">
        <v>305322479091</v>
      </c>
      <c r="D251" s="101" t="s">
        <v>1114</v>
      </c>
      <c r="E251" s="101" t="s">
        <v>1118</v>
      </c>
      <c r="F251" s="103">
        <v>1500000</v>
      </c>
      <c r="G251" s="64"/>
      <c r="H251" s="64"/>
      <c r="I251" s="64">
        <f>A251</f>
        <v>232</v>
      </c>
      <c r="J251" s="64" t="s">
        <v>1163</v>
      </c>
    </row>
    <row r="252" spans="1:10" ht="21" customHeight="1">
      <c r="A252" s="100">
        <v>233</v>
      </c>
      <c r="B252" s="101" t="s">
        <v>1085</v>
      </c>
      <c r="C252" s="102">
        <v>307322407284</v>
      </c>
      <c r="D252" s="101" t="s">
        <v>1114</v>
      </c>
      <c r="E252" s="101" t="s">
        <v>1118</v>
      </c>
      <c r="F252" s="103">
        <v>1500000</v>
      </c>
      <c r="G252" s="64">
        <f>A252</f>
        <v>233</v>
      </c>
      <c r="H252" s="64" t="s">
        <v>1163</v>
      </c>
      <c r="I252" s="64"/>
      <c r="J252" s="64"/>
    </row>
    <row r="253" spans="1:10" ht="21" customHeight="1">
      <c r="A253" s="100">
        <v>234</v>
      </c>
      <c r="B253" s="101" t="s">
        <v>1086</v>
      </c>
      <c r="C253" s="102">
        <v>306322403597</v>
      </c>
      <c r="D253" s="101" t="s">
        <v>1114</v>
      </c>
      <c r="E253" s="101" t="s">
        <v>1118</v>
      </c>
      <c r="F253" s="103">
        <v>1500000</v>
      </c>
      <c r="G253" s="64"/>
      <c r="H253" s="64"/>
      <c r="I253" s="64">
        <f>A253</f>
        <v>234</v>
      </c>
      <c r="J253" s="64" t="s">
        <v>1163</v>
      </c>
    </row>
    <row r="254" spans="1:10" ht="21" customHeight="1">
      <c r="A254" s="100">
        <v>235</v>
      </c>
      <c r="B254" s="101" t="s">
        <v>566</v>
      </c>
      <c r="C254" s="102">
        <v>308322410940</v>
      </c>
      <c r="D254" s="101" t="s">
        <v>1114</v>
      </c>
      <c r="E254" s="101" t="s">
        <v>1118</v>
      </c>
      <c r="F254" s="103">
        <v>1500000</v>
      </c>
      <c r="G254" s="64">
        <f>A254</f>
        <v>235</v>
      </c>
      <c r="H254" s="64" t="s">
        <v>1163</v>
      </c>
      <c r="I254" s="64"/>
      <c r="J254" s="64"/>
    </row>
    <row r="255" spans="1:10" ht="21" customHeight="1">
      <c r="A255" s="100">
        <v>236</v>
      </c>
      <c r="B255" s="101" t="s">
        <v>567</v>
      </c>
      <c r="C255" s="102">
        <v>307322410902</v>
      </c>
      <c r="D255" s="101" t="s">
        <v>1114</v>
      </c>
      <c r="E255" s="101" t="s">
        <v>1118</v>
      </c>
      <c r="F255" s="103">
        <v>1500000</v>
      </c>
      <c r="G255" s="64"/>
      <c r="H255" s="64"/>
      <c r="I255" s="64">
        <f>A255</f>
        <v>236</v>
      </c>
      <c r="J255" s="64" t="s">
        <v>1163</v>
      </c>
    </row>
    <row r="256" spans="1:10" ht="21" customHeight="1">
      <c r="A256" s="100">
        <v>237</v>
      </c>
      <c r="B256" s="101" t="s">
        <v>568</v>
      </c>
      <c r="C256" s="102">
        <v>306322403601</v>
      </c>
      <c r="D256" s="101" t="s">
        <v>1114</v>
      </c>
      <c r="E256" s="101" t="s">
        <v>1118</v>
      </c>
      <c r="F256" s="103">
        <v>1500000</v>
      </c>
      <c r="G256" s="64">
        <f>A256</f>
        <v>237</v>
      </c>
      <c r="H256" s="64" t="s">
        <v>1163</v>
      </c>
      <c r="I256" s="64"/>
      <c r="J256" s="64"/>
    </row>
    <row r="257" spans="1:10" ht="21" customHeight="1">
      <c r="A257" s="100">
        <v>238</v>
      </c>
      <c r="B257" s="101" t="s">
        <v>569</v>
      </c>
      <c r="C257" s="102">
        <v>307322410919</v>
      </c>
      <c r="D257" s="101" t="s">
        <v>1114</v>
      </c>
      <c r="E257" s="101" t="s">
        <v>1118</v>
      </c>
      <c r="F257" s="103">
        <v>1500000</v>
      </c>
      <c r="G257" s="64"/>
      <c r="H257" s="64"/>
      <c r="I257" s="64">
        <f>A257</f>
        <v>238</v>
      </c>
      <c r="J257" s="64" t="s">
        <v>1163</v>
      </c>
    </row>
    <row r="258" spans="1:10" ht="21" customHeight="1">
      <c r="A258" s="100">
        <v>239</v>
      </c>
      <c r="B258" s="101" t="s">
        <v>1210</v>
      </c>
      <c r="C258" s="102">
        <v>306322403608</v>
      </c>
      <c r="D258" s="101" t="s">
        <v>1114</v>
      </c>
      <c r="E258" s="101" t="s">
        <v>1118</v>
      </c>
      <c r="F258" s="103">
        <v>1500000</v>
      </c>
      <c r="G258" s="64">
        <f>A258</f>
        <v>239</v>
      </c>
      <c r="H258" s="64" t="s">
        <v>1163</v>
      </c>
      <c r="I258" s="64"/>
      <c r="J258" s="64"/>
    </row>
    <row r="259" spans="1:10" ht="21" customHeight="1">
      <c r="A259" s="100">
        <v>240</v>
      </c>
      <c r="B259" s="101" t="s">
        <v>571</v>
      </c>
      <c r="C259" s="102">
        <v>305322481406</v>
      </c>
      <c r="D259" s="101" t="s">
        <v>1114</v>
      </c>
      <c r="E259" s="101" t="s">
        <v>1118</v>
      </c>
      <c r="F259" s="103">
        <v>1500000</v>
      </c>
      <c r="G259" s="64"/>
      <c r="H259" s="64"/>
      <c r="I259" s="64">
        <f>A259</f>
        <v>240</v>
      </c>
      <c r="J259" s="64" t="s">
        <v>1163</v>
      </c>
    </row>
    <row r="260" spans="1:10" ht="21" customHeight="1">
      <c r="A260" s="100">
        <v>241</v>
      </c>
      <c r="B260" s="101" t="s">
        <v>572</v>
      </c>
      <c r="C260" s="102">
        <v>306322403625</v>
      </c>
      <c r="D260" s="101" t="s">
        <v>1114</v>
      </c>
      <c r="E260" s="101" t="s">
        <v>1118</v>
      </c>
      <c r="F260" s="103">
        <v>1500000</v>
      </c>
      <c r="G260" s="64">
        <f>A260</f>
        <v>241</v>
      </c>
      <c r="H260" s="64" t="s">
        <v>1163</v>
      </c>
      <c r="I260" s="64"/>
      <c r="J260" s="64"/>
    </row>
    <row r="261" spans="1:10" ht="21" customHeight="1">
      <c r="A261" s="104" t="s">
        <v>1165</v>
      </c>
      <c r="B261" s="105"/>
      <c r="C261" s="106"/>
      <c r="D261" s="105"/>
      <c r="E261" s="105"/>
      <c r="F261" s="107">
        <f>SUM(F219:F260)</f>
        <v>361500000</v>
      </c>
      <c r="G261" s="108"/>
      <c r="H261" s="109"/>
      <c r="I261" s="109"/>
      <c r="J261" s="109"/>
    </row>
    <row r="262" spans="1:10" s="89" customFormat="1" ht="21" customHeight="1">
      <c r="A262" s="110" t="s">
        <v>1166</v>
      </c>
      <c r="B262" s="97"/>
      <c r="C262" s="98"/>
      <c r="D262" s="97"/>
      <c r="E262" s="97"/>
      <c r="F262" s="99">
        <f>F261</f>
        <v>361500000</v>
      </c>
      <c r="G262" s="111"/>
      <c r="H262" s="111"/>
      <c r="I262" s="111"/>
      <c r="J262" s="111"/>
    </row>
    <row r="263" spans="1:10" ht="21" customHeight="1">
      <c r="A263" s="100">
        <v>242</v>
      </c>
      <c r="B263" s="101" t="s">
        <v>409</v>
      </c>
      <c r="C263" s="102">
        <v>307322410896</v>
      </c>
      <c r="D263" s="101" t="s">
        <v>1114</v>
      </c>
      <c r="E263" s="101" t="s">
        <v>1118</v>
      </c>
      <c r="F263" s="103">
        <v>1500000</v>
      </c>
      <c r="G263" s="64"/>
      <c r="H263" s="64"/>
      <c r="I263" s="64">
        <f>A263</f>
        <v>242</v>
      </c>
      <c r="J263" s="64" t="s">
        <v>1163</v>
      </c>
    </row>
    <row r="264" spans="1:10" ht="21" customHeight="1">
      <c r="A264" s="100">
        <v>243</v>
      </c>
      <c r="B264" s="101" t="s">
        <v>574</v>
      </c>
      <c r="C264" s="102">
        <v>308322417526</v>
      </c>
      <c r="D264" s="101" t="s">
        <v>1114</v>
      </c>
      <c r="E264" s="101" t="s">
        <v>1118</v>
      </c>
      <c r="F264" s="103">
        <v>1500000</v>
      </c>
      <c r="G264" s="64">
        <f>A264</f>
        <v>243</v>
      </c>
      <c r="H264" s="64" t="s">
        <v>1163</v>
      </c>
      <c r="I264" s="64"/>
      <c r="J264" s="64"/>
    </row>
    <row r="265" spans="1:10" ht="21" customHeight="1">
      <c r="A265" s="100">
        <v>244</v>
      </c>
      <c r="B265" s="101" t="s">
        <v>1211</v>
      </c>
      <c r="C265" s="102">
        <v>306322400770</v>
      </c>
      <c r="D265" s="101" t="s">
        <v>1114</v>
      </c>
      <c r="E265" s="101" t="s">
        <v>1118</v>
      </c>
      <c r="F265" s="103">
        <v>1500000</v>
      </c>
      <c r="G265" s="64"/>
      <c r="H265" s="64"/>
      <c r="I265" s="64">
        <f>A265</f>
        <v>244</v>
      </c>
      <c r="J265" s="64" t="s">
        <v>1163</v>
      </c>
    </row>
    <row r="266" spans="1:10" ht="21" customHeight="1">
      <c r="A266" s="100">
        <v>245</v>
      </c>
      <c r="B266" s="101" t="s">
        <v>578</v>
      </c>
      <c r="C266" s="102">
        <v>107331403391</v>
      </c>
      <c r="D266" s="101" t="s">
        <v>1114</v>
      </c>
      <c r="E266" s="101" t="s">
        <v>1119</v>
      </c>
      <c r="F266" s="103">
        <v>1500000</v>
      </c>
      <c r="G266" s="64">
        <f>A266</f>
        <v>245</v>
      </c>
      <c r="H266" s="64" t="s">
        <v>1163</v>
      </c>
      <c r="I266" s="64"/>
      <c r="J266" s="64"/>
    </row>
    <row r="267" spans="1:10" ht="21" customHeight="1">
      <c r="A267" s="100">
        <v>246</v>
      </c>
      <c r="B267" s="101" t="s">
        <v>579</v>
      </c>
      <c r="C267" s="102">
        <v>106331400206</v>
      </c>
      <c r="D267" s="101" t="s">
        <v>1114</v>
      </c>
      <c r="E267" s="101" t="s">
        <v>1119</v>
      </c>
      <c r="F267" s="103">
        <v>1500000</v>
      </c>
      <c r="G267" s="64"/>
      <c r="H267" s="64"/>
      <c r="I267" s="64">
        <f>A267</f>
        <v>246</v>
      </c>
      <c r="J267" s="64" t="s">
        <v>1163</v>
      </c>
    </row>
    <row r="268" spans="1:10" ht="21" customHeight="1">
      <c r="A268" s="100">
        <v>247</v>
      </c>
      <c r="B268" s="101" t="s">
        <v>580</v>
      </c>
      <c r="C268" s="102">
        <v>107331409737</v>
      </c>
      <c r="D268" s="101" t="s">
        <v>1114</v>
      </c>
      <c r="E268" s="101" t="s">
        <v>1119</v>
      </c>
      <c r="F268" s="103">
        <v>1500000</v>
      </c>
      <c r="G268" s="64">
        <f>A268</f>
        <v>247</v>
      </c>
      <c r="H268" s="64" t="s">
        <v>1163</v>
      </c>
      <c r="I268" s="64"/>
      <c r="J268" s="64"/>
    </row>
    <row r="269" spans="1:10" ht="21" customHeight="1">
      <c r="A269" s="100">
        <v>248</v>
      </c>
      <c r="B269" s="101" t="s">
        <v>581</v>
      </c>
      <c r="C269" s="102">
        <v>107331409739</v>
      </c>
      <c r="D269" s="101" t="s">
        <v>1114</v>
      </c>
      <c r="E269" s="101" t="s">
        <v>1119</v>
      </c>
      <c r="F269" s="103">
        <v>1500000</v>
      </c>
      <c r="G269" s="64"/>
      <c r="H269" s="64"/>
      <c r="I269" s="64">
        <f>A269</f>
        <v>248</v>
      </c>
      <c r="J269" s="64" t="s">
        <v>1163</v>
      </c>
    </row>
    <row r="270" spans="1:10" ht="21" customHeight="1">
      <c r="A270" s="100">
        <v>249</v>
      </c>
      <c r="B270" s="101" t="s">
        <v>582</v>
      </c>
      <c r="C270" s="102">
        <v>107331407291</v>
      </c>
      <c r="D270" s="101" t="s">
        <v>1114</v>
      </c>
      <c r="E270" s="101" t="s">
        <v>1119</v>
      </c>
      <c r="F270" s="103">
        <v>1500000</v>
      </c>
      <c r="G270" s="64">
        <f>A270</f>
        <v>249</v>
      </c>
      <c r="H270" s="64" t="s">
        <v>1163</v>
      </c>
      <c r="I270" s="64"/>
      <c r="J270" s="64"/>
    </row>
    <row r="271" spans="1:10" ht="21" customHeight="1">
      <c r="A271" s="100">
        <v>250</v>
      </c>
      <c r="B271" s="101" t="s">
        <v>584</v>
      </c>
      <c r="C271" s="102">
        <v>107331409736</v>
      </c>
      <c r="D271" s="101" t="s">
        <v>1114</v>
      </c>
      <c r="E271" s="101" t="s">
        <v>1119</v>
      </c>
      <c r="F271" s="103">
        <v>1500000</v>
      </c>
      <c r="G271" s="64"/>
      <c r="H271" s="64"/>
      <c r="I271" s="64">
        <f>A271</f>
        <v>250</v>
      </c>
      <c r="J271" s="64" t="s">
        <v>1163</v>
      </c>
    </row>
    <row r="272" spans="1:10" ht="21" customHeight="1">
      <c r="A272" s="100">
        <v>251</v>
      </c>
      <c r="B272" s="101" t="s">
        <v>585</v>
      </c>
      <c r="C272" s="102">
        <v>105331481213</v>
      </c>
      <c r="D272" s="101" t="s">
        <v>1114</v>
      </c>
      <c r="E272" s="101" t="s">
        <v>1119</v>
      </c>
      <c r="F272" s="103">
        <v>1500000</v>
      </c>
      <c r="G272" s="64">
        <f>A272</f>
        <v>251</v>
      </c>
      <c r="H272" s="64" t="s">
        <v>1163</v>
      </c>
      <c r="I272" s="64"/>
      <c r="J272" s="64"/>
    </row>
    <row r="273" spans="1:10" ht="21" customHeight="1">
      <c r="A273" s="100">
        <v>252</v>
      </c>
      <c r="B273" s="101" t="s">
        <v>586</v>
      </c>
      <c r="C273" s="102">
        <v>106331400148</v>
      </c>
      <c r="D273" s="101" t="s">
        <v>1114</v>
      </c>
      <c r="E273" s="101" t="s">
        <v>1119</v>
      </c>
      <c r="F273" s="103">
        <v>1500000</v>
      </c>
      <c r="G273" s="64"/>
      <c r="H273" s="64"/>
      <c r="I273" s="64">
        <f>A273</f>
        <v>252</v>
      </c>
      <c r="J273" s="64" t="s">
        <v>1163</v>
      </c>
    </row>
    <row r="274" spans="1:10" ht="21" customHeight="1">
      <c r="A274" s="100">
        <v>253</v>
      </c>
      <c r="B274" s="101" t="s">
        <v>587</v>
      </c>
      <c r="C274" s="102">
        <v>108331417124</v>
      </c>
      <c r="D274" s="101" t="s">
        <v>1114</v>
      </c>
      <c r="E274" s="101" t="s">
        <v>1119</v>
      </c>
      <c r="F274" s="103">
        <v>1500000</v>
      </c>
      <c r="G274" s="64">
        <f>A274</f>
        <v>253</v>
      </c>
      <c r="H274" s="64" t="s">
        <v>1163</v>
      </c>
      <c r="I274" s="64"/>
      <c r="J274" s="64"/>
    </row>
    <row r="275" spans="1:10" ht="21" customHeight="1">
      <c r="A275" s="100">
        <v>254</v>
      </c>
      <c r="B275" s="101" t="s">
        <v>588</v>
      </c>
      <c r="C275" s="102">
        <v>105331481212</v>
      </c>
      <c r="D275" s="101" t="s">
        <v>1114</v>
      </c>
      <c r="E275" s="101" t="s">
        <v>1119</v>
      </c>
      <c r="F275" s="103">
        <v>1500000</v>
      </c>
      <c r="G275" s="64"/>
      <c r="H275" s="64"/>
      <c r="I275" s="64">
        <f>A275</f>
        <v>254</v>
      </c>
      <c r="J275" s="64" t="s">
        <v>1163</v>
      </c>
    </row>
    <row r="276" spans="1:10" ht="21" customHeight="1">
      <c r="A276" s="100">
        <v>255</v>
      </c>
      <c r="B276" s="101" t="s">
        <v>589</v>
      </c>
      <c r="C276" s="102">
        <v>108331417127</v>
      </c>
      <c r="D276" s="101" t="s">
        <v>1114</v>
      </c>
      <c r="E276" s="101" t="s">
        <v>1119</v>
      </c>
      <c r="F276" s="103">
        <v>1500000</v>
      </c>
      <c r="G276" s="64">
        <f>A276</f>
        <v>255</v>
      </c>
      <c r="H276" s="64" t="s">
        <v>1163</v>
      </c>
      <c r="I276" s="64"/>
      <c r="J276" s="64"/>
    </row>
    <row r="277" spans="1:10" ht="21" customHeight="1">
      <c r="A277" s="100">
        <v>256</v>
      </c>
      <c r="B277" s="101" t="s">
        <v>590</v>
      </c>
      <c r="C277" s="102">
        <v>308332405189</v>
      </c>
      <c r="D277" s="101" t="s">
        <v>1114</v>
      </c>
      <c r="E277" s="101" t="s">
        <v>1120</v>
      </c>
      <c r="F277" s="103">
        <v>1500000</v>
      </c>
      <c r="G277" s="64"/>
      <c r="H277" s="64"/>
      <c r="I277" s="64">
        <f>A277</f>
        <v>256</v>
      </c>
      <c r="J277" s="64" t="s">
        <v>1163</v>
      </c>
    </row>
    <row r="278" spans="1:10" ht="21" customHeight="1">
      <c r="A278" s="100">
        <v>257</v>
      </c>
      <c r="B278" s="101" t="s">
        <v>591</v>
      </c>
      <c r="C278" s="102">
        <v>306332400491</v>
      </c>
      <c r="D278" s="101" t="s">
        <v>1114</v>
      </c>
      <c r="E278" s="101" t="s">
        <v>1120</v>
      </c>
      <c r="F278" s="103">
        <v>1500000</v>
      </c>
      <c r="G278" s="64">
        <f>A278</f>
        <v>257</v>
      </c>
      <c r="H278" s="64" t="s">
        <v>1163</v>
      </c>
      <c r="I278" s="64"/>
      <c r="J278" s="64"/>
    </row>
    <row r="279" spans="1:10" ht="21" customHeight="1">
      <c r="A279" s="100">
        <v>258</v>
      </c>
      <c r="B279" s="101" t="s">
        <v>593</v>
      </c>
      <c r="C279" s="102">
        <v>307332405172</v>
      </c>
      <c r="D279" s="101" t="s">
        <v>1114</v>
      </c>
      <c r="E279" s="101" t="s">
        <v>1120</v>
      </c>
      <c r="F279" s="103">
        <v>1500000</v>
      </c>
      <c r="G279" s="64"/>
      <c r="H279" s="64"/>
      <c r="I279" s="64">
        <f>A279</f>
        <v>258</v>
      </c>
      <c r="J279" s="64" t="s">
        <v>1163</v>
      </c>
    </row>
    <row r="280" spans="1:10" ht="21" customHeight="1">
      <c r="A280" s="100">
        <v>259</v>
      </c>
      <c r="B280" s="101" t="s">
        <v>594</v>
      </c>
      <c r="C280" s="102">
        <v>308332405192</v>
      </c>
      <c r="D280" s="101" t="s">
        <v>1114</v>
      </c>
      <c r="E280" s="101" t="s">
        <v>1120</v>
      </c>
      <c r="F280" s="103">
        <v>1500000</v>
      </c>
      <c r="G280" s="64">
        <f>A280</f>
        <v>259</v>
      </c>
      <c r="H280" s="64" t="s">
        <v>1163</v>
      </c>
      <c r="I280" s="64"/>
      <c r="J280" s="64"/>
    </row>
    <row r="281" spans="1:10" ht="21" customHeight="1">
      <c r="A281" s="100">
        <v>260</v>
      </c>
      <c r="B281" s="101" t="s">
        <v>595</v>
      </c>
      <c r="C281" s="102">
        <v>308332405199</v>
      </c>
      <c r="D281" s="101" t="s">
        <v>1114</v>
      </c>
      <c r="E281" s="101" t="s">
        <v>1120</v>
      </c>
      <c r="F281" s="103">
        <v>1500000</v>
      </c>
      <c r="G281" s="64"/>
      <c r="H281" s="64"/>
      <c r="I281" s="64">
        <f>A281</f>
        <v>260</v>
      </c>
      <c r="J281" s="64" t="s">
        <v>1163</v>
      </c>
    </row>
    <row r="282" spans="1:10" ht="21" customHeight="1">
      <c r="A282" s="100">
        <v>261</v>
      </c>
      <c r="B282" s="101" t="s">
        <v>1164</v>
      </c>
      <c r="C282" s="102">
        <v>305332481426</v>
      </c>
      <c r="D282" s="101" t="s">
        <v>1114</v>
      </c>
      <c r="E282" s="101" t="s">
        <v>1120</v>
      </c>
      <c r="F282" s="103">
        <v>1500000</v>
      </c>
      <c r="G282" s="64">
        <f>A282</f>
        <v>261</v>
      </c>
      <c r="H282" s="64" t="s">
        <v>1163</v>
      </c>
      <c r="I282" s="64"/>
      <c r="J282" s="64"/>
    </row>
    <row r="283" spans="1:10" ht="21" customHeight="1">
      <c r="A283" s="100">
        <v>262</v>
      </c>
      <c r="B283" s="101" t="s">
        <v>596</v>
      </c>
      <c r="C283" s="102">
        <v>306332403655</v>
      </c>
      <c r="D283" s="101" t="s">
        <v>1114</v>
      </c>
      <c r="E283" s="101" t="s">
        <v>1120</v>
      </c>
      <c r="F283" s="103">
        <v>1500000</v>
      </c>
      <c r="G283" s="64"/>
      <c r="H283" s="64"/>
      <c r="I283" s="64">
        <f>A283</f>
        <v>262</v>
      </c>
      <c r="J283" s="64" t="s">
        <v>1163</v>
      </c>
    </row>
    <row r="284" spans="1:10" ht="21" customHeight="1">
      <c r="A284" s="100">
        <v>263</v>
      </c>
      <c r="B284" s="101" t="s">
        <v>597</v>
      </c>
      <c r="C284" s="102">
        <v>307332405156</v>
      </c>
      <c r="D284" s="101" t="s">
        <v>1114</v>
      </c>
      <c r="E284" s="101" t="s">
        <v>1120</v>
      </c>
      <c r="F284" s="103">
        <v>1500000</v>
      </c>
      <c r="G284" s="64">
        <f>A284</f>
        <v>263</v>
      </c>
      <c r="H284" s="64" t="s">
        <v>1163</v>
      </c>
      <c r="I284" s="64"/>
      <c r="J284" s="64"/>
    </row>
    <row r="285" spans="1:10" ht="21" customHeight="1">
      <c r="A285" s="100">
        <v>264</v>
      </c>
      <c r="B285" s="101" t="s">
        <v>598</v>
      </c>
      <c r="C285" s="102">
        <v>306332403648</v>
      </c>
      <c r="D285" s="101" t="s">
        <v>1114</v>
      </c>
      <c r="E285" s="101" t="s">
        <v>1120</v>
      </c>
      <c r="F285" s="103">
        <v>1500000</v>
      </c>
      <c r="G285" s="64"/>
      <c r="H285" s="64"/>
      <c r="I285" s="64">
        <f>A285</f>
        <v>264</v>
      </c>
      <c r="J285" s="64" t="s">
        <v>1163</v>
      </c>
    </row>
    <row r="286" spans="1:10" ht="21" customHeight="1">
      <c r="A286" s="100">
        <v>265</v>
      </c>
      <c r="B286" s="101" t="s">
        <v>599</v>
      </c>
      <c r="C286" s="102">
        <v>306332403656</v>
      </c>
      <c r="D286" s="101" t="s">
        <v>1114</v>
      </c>
      <c r="E286" s="101" t="s">
        <v>1120</v>
      </c>
      <c r="F286" s="103">
        <v>1500000</v>
      </c>
      <c r="G286" s="64">
        <f>A286</f>
        <v>265</v>
      </c>
      <c r="H286" s="64" t="s">
        <v>1163</v>
      </c>
      <c r="I286" s="64"/>
      <c r="J286" s="64"/>
    </row>
    <row r="287" spans="1:10" ht="21" customHeight="1">
      <c r="A287" s="100">
        <v>266</v>
      </c>
      <c r="B287" s="101" t="s">
        <v>600</v>
      </c>
      <c r="C287" s="102">
        <v>308332405193</v>
      </c>
      <c r="D287" s="101" t="s">
        <v>1114</v>
      </c>
      <c r="E287" s="101" t="s">
        <v>1120</v>
      </c>
      <c r="F287" s="103">
        <v>1500000</v>
      </c>
      <c r="G287" s="64"/>
      <c r="H287" s="64"/>
      <c r="I287" s="64">
        <f>A287</f>
        <v>266</v>
      </c>
      <c r="J287" s="64" t="s">
        <v>1163</v>
      </c>
    </row>
    <row r="288" spans="1:10" ht="21" customHeight="1">
      <c r="A288" s="100">
        <v>267</v>
      </c>
      <c r="B288" s="101" t="s">
        <v>601</v>
      </c>
      <c r="C288" s="102">
        <v>308332405185</v>
      </c>
      <c r="D288" s="101" t="s">
        <v>1114</v>
      </c>
      <c r="E288" s="101" t="s">
        <v>1120</v>
      </c>
      <c r="F288" s="103">
        <v>1500000</v>
      </c>
      <c r="G288" s="64">
        <f>A288</f>
        <v>267</v>
      </c>
      <c r="H288" s="64" t="s">
        <v>1163</v>
      </c>
      <c r="I288" s="64"/>
      <c r="J288" s="64"/>
    </row>
    <row r="289" spans="1:10" ht="21" customHeight="1">
      <c r="A289" s="100">
        <v>268</v>
      </c>
      <c r="B289" s="101" t="s">
        <v>602</v>
      </c>
      <c r="C289" s="102">
        <v>306332403652</v>
      </c>
      <c r="D289" s="101" t="s">
        <v>1114</v>
      </c>
      <c r="E289" s="101" t="s">
        <v>1120</v>
      </c>
      <c r="F289" s="103">
        <v>1500000</v>
      </c>
      <c r="G289" s="64"/>
      <c r="H289" s="64"/>
      <c r="I289" s="64">
        <f>A289</f>
        <v>268</v>
      </c>
      <c r="J289" s="64" t="s">
        <v>1163</v>
      </c>
    </row>
    <row r="290" spans="1:10" ht="21" customHeight="1">
      <c r="A290" s="100">
        <v>269</v>
      </c>
      <c r="B290" s="101" t="s">
        <v>603</v>
      </c>
      <c r="C290" s="102">
        <v>306332403647</v>
      </c>
      <c r="D290" s="101" t="s">
        <v>1114</v>
      </c>
      <c r="E290" s="101" t="s">
        <v>1120</v>
      </c>
      <c r="F290" s="103">
        <v>1500000</v>
      </c>
      <c r="G290" s="64">
        <f>A290</f>
        <v>269</v>
      </c>
      <c r="H290" s="64" t="s">
        <v>1163</v>
      </c>
      <c r="I290" s="64"/>
      <c r="J290" s="64"/>
    </row>
    <row r="291" spans="1:10" ht="21" customHeight="1">
      <c r="A291" s="100">
        <v>270</v>
      </c>
      <c r="B291" s="101" t="s">
        <v>604</v>
      </c>
      <c r="C291" s="102">
        <v>105341479045</v>
      </c>
      <c r="D291" s="101" t="s">
        <v>1114</v>
      </c>
      <c r="E291" s="101" t="s">
        <v>1121</v>
      </c>
      <c r="F291" s="103">
        <v>1500000</v>
      </c>
      <c r="G291" s="64"/>
      <c r="H291" s="64"/>
      <c r="I291" s="64">
        <f>A291</f>
        <v>270</v>
      </c>
      <c r="J291" s="64" t="s">
        <v>1163</v>
      </c>
    </row>
    <row r="292" spans="1:10" ht="21" customHeight="1">
      <c r="A292" s="100">
        <v>271</v>
      </c>
      <c r="B292" s="101" t="s">
        <v>605</v>
      </c>
      <c r="C292" s="102">
        <v>106341403403</v>
      </c>
      <c r="D292" s="101" t="s">
        <v>1114</v>
      </c>
      <c r="E292" s="101" t="s">
        <v>1121</v>
      </c>
      <c r="F292" s="103">
        <v>1500000</v>
      </c>
      <c r="G292" s="64">
        <f>A292</f>
        <v>271</v>
      </c>
      <c r="H292" s="64" t="s">
        <v>1163</v>
      </c>
      <c r="I292" s="64"/>
      <c r="J292" s="64"/>
    </row>
    <row r="293" spans="1:10" ht="21" customHeight="1">
      <c r="A293" s="100">
        <v>272</v>
      </c>
      <c r="B293" s="101" t="s">
        <v>607</v>
      </c>
      <c r="C293" s="102">
        <v>108341410888</v>
      </c>
      <c r="D293" s="101" t="s">
        <v>1114</v>
      </c>
      <c r="E293" s="101" t="s">
        <v>1121</v>
      </c>
      <c r="F293" s="103">
        <v>1500000</v>
      </c>
      <c r="G293" s="64"/>
      <c r="H293" s="64"/>
      <c r="I293" s="64">
        <f>A293</f>
        <v>272</v>
      </c>
      <c r="J293" s="64" t="s">
        <v>1163</v>
      </c>
    </row>
    <row r="294" spans="1:10" ht="21" customHeight="1">
      <c r="A294" s="100">
        <v>273</v>
      </c>
      <c r="B294" s="101" t="s">
        <v>608</v>
      </c>
      <c r="C294" s="102">
        <v>105341481229</v>
      </c>
      <c r="D294" s="101" t="s">
        <v>1114</v>
      </c>
      <c r="E294" s="101" t="s">
        <v>1121</v>
      </c>
      <c r="F294" s="103">
        <v>1500000</v>
      </c>
      <c r="G294" s="64">
        <f>A294</f>
        <v>273</v>
      </c>
      <c r="H294" s="64" t="s">
        <v>1163</v>
      </c>
      <c r="I294" s="64"/>
      <c r="J294" s="64"/>
    </row>
    <row r="295" spans="1:10" ht="21" customHeight="1">
      <c r="A295" s="100">
        <v>274</v>
      </c>
      <c r="B295" s="101" t="s">
        <v>609</v>
      </c>
      <c r="C295" s="102">
        <v>107341407333</v>
      </c>
      <c r="D295" s="101" t="s">
        <v>1114</v>
      </c>
      <c r="E295" s="101" t="s">
        <v>1121</v>
      </c>
      <c r="F295" s="103">
        <v>1500000</v>
      </c>
      <c r="G295" s="64"/>
      <c r="H295" s="64"/>
      <c r="I295" s="64">
        <f>A295</f>
        <v>274</v>
      </c>
      <c r="J295" s="64" t="s">
        <v>1163</v>
      </c>
    </row>
    <row r="296" spans="1:10" ht="21" customHeight="1">
      <c r="A296" s="100">
        <v>275</v>
      </c>
      <c r="B296" s="101" t="s">
        <v>474</v>
      </c>
      <c r="C296" s="102">
        <v>107341407340</v>
      </c>
      <c r="D296" s="101" t="s">
        <v>1114</v>
      </c>
      <c r="E296" s="101" t="s">
        <v>1121</v>
      </c>
      <c r="F296" s="103">
        <v>1500000</v>
      </c>
      <c r="G296" s="64">
        <f>A296</f>
        <v>275</v>
      </c>
      <c r="H296" s="64" t="s">
        <v>1163</v>
      </c>
      <c r="I296" s="64"/>
      <c r="J296" s="64"/>
    </row>
    <row r="297" spans="1:10" ht="21" customHeight="1">
      <c r="A297" s="100">
        <v>276</v>
      </c>
      <c r="B297" s="101" t="s">
        <v>475</v>
      </c>
      <c r="C297" s="102">
        <v>106341403402</v>
      </c>
      <c r="D297" s="101" t="s">
        <v>1114</v>
      </c>
      <c r="E297" s="101" t="s">
        <v>1121</v>
      </c>
      <c r="F297" s="103">
        <v>1500000</v>
      </c>
      <c r="G297" s="64"/>
      <c r="H297" s="64"/>
      <c r="I297" s="64">
        <f>A297</f>
        <v>276</v>
      </c>
      <c r="J297" s="64" t="s">
        <v>1163</v>
      </c>
    </row>
    <row r="298" spans="1:10" ht="21" customHeight="1">
      <c r="A298" s="100">
        <v>277</v>
      </c>
      <c r="B298" s="101" t="s">
        <v>476</v>
      </c>
      <c r="C298" s="102">
        <v>105341481256</v>
      </c>
      <c r="D298" s="101" t="s">
        <v>1114</v>
      </c>
      <c r="E298" s="101" t="s">
        <v>1121</v>
      </c>
      <c r="F298" s="103">
        <v>1500000</v>
      </c>
      <c r="G298" s="64">
        <f>A298</f>
        <v>277</v>
      </c>
      <c r="H298" s="64" t="s">
        <v>1163</v>
      </c>
      <c r="I298" s="64"/>
      <c r="J298" s="64"/>
    </row>
    <row r="299" spans="1:10" ht="21" customHeight="1">
      <c r="A299" s="100">
        <v>278</v>
      </c>
      <c r="B299" s="101" t="s">
        <v>477</v>
      </c>
      <c r="C299" s="102">
        <v>106341403400</v>
      </c>
      <c r="D299" s="101" t="s">
        <v>1114</v>
      </c>
      <c r="E299" s="101" t="s">
        <v>1121</v>
      </c>
      <c r="F299" s="103">
        <v>1500000</v>
      </c>
      <c r="G299" s="64"/>
      <c r="H299" s="64"/>
      <c r="I299" s="64">
        <f>A299</f>
        <v>278</v>
      </c>
      <c r="J299" s="64" t="s">
        <v>1163</v>
      </c>
    </row>
    <row r="300" spans="1:10" ht="21" customHeight="1">
      <c r="A300" s="100">
        <v>279</v>
      </c>
      <c r="B300" s="101" t="s">
        <v>478</v>
      </c>
      <c r="C300" s="102">
        <v>106341403412</v>
      </c>
      <c r="D300" s="101" t="s">
        <v>1114</v>
      </c>
      <c r="E300" s="101" t="s">
        <v>1121</v>
      </c>
      <c r="F300" s="103">
        <v>1500000</v>
      </c>
      <c r="G300" s="64">
        <f>A300</f>
        <v>279</v>
      </c>
      <c r="H300" s="64" t="s">
        <v>1163</v>
      </c>
      <c r="I300" s="64"/>
      <c r="J300" s="64"/>
    </row>
    <row r="301" spans="1:10" ht="21" customHeight="1">
      <c r="A301" s="100">
        <v>280</v>
      </c>
      <c r="B301" s="101" t="s">
        <v>362</v>
      </c>
      <c r="C301" s="102">
        <v>108341409804</v>
      </c>
      <c r="D301" s="101" t="s">
        <v>1114</v>
      </c>
      <c r="E301" s="101" t="s">
        <v>1121</v>
      </c>
      <c r="F301" s="103">
        <v>1500000</v>
      </c>
      <c r="G301" s="64"/>
      <c r="H301" s="64"/>
      <c r="I301" s="64">
        <f>A301</f>
        <v>280</v>
      </c>
      <c r="J301" s="64" t="s">
        <v>1163</v>
      </c>
    </row>
    <row r="302" spans="1:10" ht="21" customHeight="1">
      <c r="A302" s="100">
        <v>281</v>
      </c>
      <c r="B302" s="101" t="s">
        <v>480</v>
      </c>
      <c r="C302" s="102">
        <v>107341407339</v>
      </c>
      <c r="D302" s="101" t="s">
        <v>1114</v>
      </c>
      <c r="E302" s="101" t="s">
        <v>1121</v>
      </c>
      <c r="F302" s="103">
        <v>1500000</v>
      </c>
      <c r="G302" s="64">
        <f>A302</f>
        <v>281</v>
      </c>
      <c r="H302" s="64" t="s">
        <v>1163</v>
      </c>
      <c r="I302" s="64"/>
      <c r="J302" s="64"/>
    </row>
    <row r="303" spans="1:10" ht="21" customHeight="1">
      <c r="A303" s="100">
        <v>282</v>
      </c>
      <c r="B303" s="101" t="s">
        <v>481</v>
      </c>
      <c r="C303" s="102">
        <v>107341409778</v>
      </c>
      <c r="D303" s="101" t="s">
        <v>1114</v>
      </c>
      <c r="E303" s="101" t="s">
        <v>1121</v>
      </c>
      <c r="F303" s="103">
        <v>1500000</v>
      </c>
      <c r="G303" s="64"/>
      <c r="H303" s="64"/>
      <c r="I303" s="64">
        <f>A303</f>
        <v>282</v>
      </c>
      <c r="J303" s="64" t="s">
        <v>1163</v>
      </c>
    </row>
    <row r="304" spans="1:10" ht="21" customHeight="1">
      <c r="A304" s="104" t="s">
        <v>1165</v>
      </c>
      <c r="B304" s="105"/>
      <c r="C304" s="106"/>
      <c r="D304" s="105"/>
      <c r="E304" s="105"/>
      <c r="F304" s="107">
        <f>SUM(F262:F303)</f>
        <v>423000000</v>
      </c>
      <c r="G304" s="108"/>
      <c r="H304" s="109"/>
      <c r="I304" s="109"/>
      <c r="J304" s="109"/>
    </row>
    <row r="305" spans="1:10" s="89" customFormat="1" ht="21" customHeight="1">
      <c r="A305" s="110" t="s">
        <v>1166</v>
      </c>
      <c r="B305" s="97"/>
      <c r="C305" s="98"/>
      <c r="D305" s="97"/>
      <c r="E305" s="97"/>
      <c r="F305" s="99">
        <f>F304</f>
        <v>423000000</v>
      </c>
      <c r="G305" s="111"/>
      <c r="H305" s="111"/>
      <c r="I305" s="111"/>
      <c r="J305" s="111"/>
    </row>
    <row r="306" spans="1:10" ht="21" customHeight="1">
      <c r="A306" s="100">
        <v>283</v>
      </c>
      <c r="B306" s="101" t="s">
        <v>482</v>
      </c>
      <c r="C306" s="102">
        <v>106341400259</v>
      </c>
      <c r="D306" s="101" t="s">
        <v>1114</v>
      </c>
      <c r="E306" s="101" t="s">
        <v>1121</v>
      </c>
      <c r="F306" s="103">
        <v>1500000</v>
      </c>
      <c r="G306" s="64">
        <f>A306</f>
        <v>283</v>
      </c>
      <c r="H306" s="64" t="s">
        <v>1163</v>
      </c>
      <c r="I306" s="64"/>
      <c r="J306" s="64"/>
    </row>
    <row r="307" spans="1:10" ht="21" customHeight="1">
      <c r="A307" s="100">
        <v>284</v>
      </c>
      <c r="B307" s="101" t="s">
        <v>484</v>
      </c>
      <c r="C307" s="102">
        <v>106341403405</v>
      </c>
      <c r="D307" s="101" t="s">
        <v>1114</v>
      </c>
      <c r="E307" s="101" t="s">
        <v>1121</v>
      </c>
      <c r="F307" s="103">
        <v>1500000</v>
      </c>
      <c r="G307" s="64"/>
      <c r="H307" s="64"/>
      <c r="I307" s="64">
        <f>A307</f>
        <v>284</v>
      </c>
      <c r="J307" s="64" t="s">
        <v>1163</v>
      </c>
    </row>
    <row r="308" spans="1:10" ht="21" customHeight="1">
      <c r="A308" s="100">
        <v>285</v>
      </c>
      <c r="B308" s="101" t="s">
        <v>485</v>
      </c>
      <c r="C308" s="102">
        <v>307342410438</v>
      </c>
      <c r="D308" s="101" t="s">
        <v>1114</v>
      </c>
      <c r="E308" s="101" t="s">
        <v>1122</v>
      </c>
      <c r="F308" s="103">
        <v>1500000</v>
      </c>
      <c r="G308" s="64">
        <f>A308</f>
        <v>285</v>
      </c>
      <c r="H308" s="64" t="s">
        <v>1163</v>
      </c>
      <c r="I308" s="64"/>
      <c r="J308" s="64"/>
    </row>
    <row r="309" spans="1:10" ht="21" customHeight="1">
      <c r="A309" s="100">
        <v>286</v>
      </c>
      <c r="B309" s="101" t="s">
        <v>486</v>
      </c>
      <c r="C309" s="102">
        <v>307342410432</v>
      </c>
      <c r="D309" s="101" t="s">
        <v>1114</v>
      </c>
      <c r="E309" s="101" t="s">
        <v>1122</v>
      </c>
      <c r="F309" s="103">
        <v>1500000</v>
      </c>
      <c r="G309" s="64"/>
      <c r="H309" s="64"/>
      <c r="I309" s="64">
        <f>A309</f>
        <v>286</v>
      </c>
      <c r="J309" s="64" t="s">
        <v>1163</v>
      </c>
    </row>
    <row r="310" spans="1:10" ht="21" customHeight="1">
      <c r="A310" s="100">
        <v>287</v>
      </c>
      <c r="B310" s="101" t="s">
        <v>487</v>
      </c>
      <c r="C310" s="102">
        <v>307342407360</v>
      </c>
      <c r="D310" s="101" t="s">
        <v>1114</v>
      </c>
      <c r="E310" s="101" t="s">
        <v>1122</v>
      </c>
      <c r="F310" s="103">
        <v>1500000</v>
      </c>
      <c r="G310" s="64">
        <f>A310</f>
        <v>287</v>
      </c>
      <c r="H310" s="64" t="s">
        <v>1163</v>
      </c>
      <c r="I310" s="64"/>
      <c r="J310" s="64"/>
    </row>
    <row r="311" spans="1:10" ht="21" customHeight="1">
      <c r="A311" s="100">
        <v>288</v>
      </c>
      <c r="B311" s="101" t="s">
        <v>488</v>
      </c>
      <c r="C311" s="102">
        <v>306342403682</v>
      </c>
      <c r="D311" s="101" t="s">
        <v>1114</v>
      </c>
      <c r="E311" s="101" t="s">
        <v>1122</v>
      </c>
      <c r="F311" s="103">
        <v>1500000</v>
      </c>
      <c r="G311" s="64"/>
      <c r="H311" s="64"/>
      <c r="I311" s="64">
        <f>A311</f>
        <v>288</v>
      </c>
      <c r="J311" s="64" t="s">
        <v>1163</v>
      </c>
    </row>
    <row r="312" spans="1:10" ht="21" customHeight="1">
      <c r="A312" s="100">
        <v>289</v>
      </c>
      <c r="B312" s="101" t="s">
        <v>489</v>
      </c>
      <c r="C312" s="102">
        <v>307342407349</v>
      </c>
      <c r="D312" s="101" t="s">
        <v>1114</v>
      </c>
      <c r="E312" s="101" t="s">
        <v>1122</v>
      </c>
      <c r="F312" s="103">
        <v>1500000</v>
      </c>
      <c r="G312" s="64">
        <f>A312</f>
        <v>289</v>
      </c>
      <c r="H312" s="64" t="s">
        <v>1163</v>
      </c>
      <c r="I312" s="64"/>
      <c r="J312" s="64"/>
    </row>
    <row r="313" spans="1:10" ht="21" customHeight="1">
      <c r="A313" s="100">
        <v>290</v>
      </c>
      <c r="B313" s="101" t="s">
        <v>490</v>
      </c>
      <c r="C313" s="102">
        <v>305342481465</v>
      </c>
      <c r="D313" s="101" t="s">
        <v>1114</v>
      </c>
      <c r="E313" s="101" t="s">
        <v>1122</v>
      </c>
      <c r="F313" s="103">
        <v>1500000</v>
      </c>
      <c r="G313" s="64"/>
      <c r="H313" s="64"/>
      <c r="I313" s="64">
        <f>A313</f>
        <v>290</v>
      </c>
      <c r="J313" s="64" t="s">
        <v>1163</v>
      </c>
    </row>
    <row r="314" spans="1:10" ht="21" customHeight="1">
      <c r="A314" s="100">
        <v>291</v>
      </c>
      <c r="B314" s="101" t="s">
        <v>1088</v>
      </c>
      <c r="C314" s="102">
        <v>306342400748</v>
      </c>
      <c r="D314" s="101" t="s">
        <v>1114</v>
      </c>
      <c r="E314" s="101" t="s">
        <v>1122</v>
      </c>
      <c r="F314" s="103">
        <v>1500000</v>
      </c>
      <c r="G314" s="64">
        <f>A314</f>
        <v>291</v>
      </c>
      <c r="H314" s="64" t="s">
        <v>1163</v>
      </c>
      <c r="I314" s="64"/>
      <c r="J314" s="64"/>
    </row>
    <row r="315" spans="1:10" ht="21" customHeight="1">
      <c r="A315" s="100">
        <v>292</v>
      </c>
      <c r="B315" s="101" t="s">
        <v>491</v>
      </c>
      <c r="C315" s="102">
        <v>306342403670</v>
      </c>
      <c r="D315" s="101" t="s">
        <v>1114</v>
      </c>
      <c r="E315" s="101" t="s">
        <v>1122</v>
      </c>
      <c r="F315" s="103">
        <v>1500000</v>
      </c>
      <c r="G315" s="64"/>
      <c r="H315" s="64"/>
      <c r="I315" s="64">
        <f>A315</f>
        <v>292</v>
      </c>
      <c r="J315" s="64" t="s">
        <v>1163</v>
      </c>
    </row>
    <row r="316" spans="1:10" ht="21" customHeight="1">
      <c r="A316" s="100">
        <v>293</v>
      </c>
      <c r="B316" s="101" t="s">
        <v>494</v>
      </c>
      <c r="C316" s="102">
        <v>107351407374</v>
      </c>
      <c r="D316" s="101" t="s">
        <v>1114</v>
      </c>
      <c r="E316" s="101" t="s">
        <v>1123</v>
      </c>
      <c r="F316" s="103">
        <v>1500000</v>
      </c>
      <c r="G316" s="64">
        <f>A316</f>
        <v>293</v>
      </c>
      <c r="H316" s="64" t="s">
        <v>1163</v>
      </c>
      <c r="I316" s="64"/>
      <c r="J316" s="64"/>
    </row>
    <row r="317" spans="1:10" ht="21" customHeight="1">
      <c r="A317" s="100">
        <v>294</v>
      </c>
      <c r="B317" s="101" t="s">
        <v>495</v>
      </c>
      <c r="C317" s="102">
        <v>107351410650</v>
      </c>
      <c r="D317" s="101" t="s">
        <v>1114</v>
      </c>
      <c r="E317" s="101" t="s">
        <v>1123</v>
      </c>
      <c r="F317" s="103">
        <v>1500000</v>
      </c>
      <c r="G317" s="64"/>
      <c r="H317" s="64"/>
      <c r="I317" s="64">
        <f>A317</f>
        <v>294</v>
      </c>
      <c r="J317" s="64" t="s">
        <v>1163</v>
      </c>
    </row>
    <row r="318" spans="1:10" ht="21" customHeight="1">
      <c r="A318" s="100">
        <v>295</v>
      </c>
      <c r="B318" s="101" t="s">
        <v>496</v>
      </c>
      <c r="C318" s="102">
        <v>106351400652</v>
      </c>
      <c r="D318" s="101" t="s">
        <v>1114</v>
      </c>
      <c r="E318" s="101" t="s">
        <v>1123</v>
      </c>
      <c r="F318" s="103">
        <v>1500000</v>
      </c>
      <c r="G318" s="64">
        <f>A318</f>
        <v>295</v>
      </c>
      <c r="H318" s="64" t="s">
        <v>1163</v>
      </c>
      <c r="I318" s="64"/>
      <c r="J318" s="64"/>
    </row>
    <row r="319" spans="1:10" ht="21" customHeight="1">
      <c r="A319" s="100">
        <v>296</v>
      </c>
      <c r="B319" s="101" t="s">
        <v>497</v>
      </c>
      <c r="C319" s="102">
        <v>108351410678</v>
      </c>
      <c r="D319" s="101" t="s">
        <v>1114</v>
      </c>
      <c r="E319" s="101" t="s">
        <v>1123</v>
      </c>
      <c r="F319" s="103">
        <v>1500000</v>
      </c>
      <c r="G319" s="64"/>
      <c r="H319" s="64"/>
      <c r="I319" s="64">
        <f>A319</f>
        <v>296</v>
      </c>
      <c r="J319" s="64" t="s">
        <v>1163</v>
      </c>
    </row>
    <row r="320" spans="1:10" ht="21" customHeight="1">
      <c r="A320" s="100">
        <v>297</v>
      </c>
      <c r="B320" s="101" t="s">
        <v>498</v>
      </c>
      <c r="C320" s="102">
        <v>107351410664</v>
      </c>
      <c r="D320" s="101" t="s">
        <v>1114</v>
      </c>
      <c r="E320" s="101" t="s">
        <v>1123</v>
      </c>
      <c r="F320" s="103">
        <v>1500000</v>
      </c>
      <c r="G320" s="64">
        <f>A320</f>
        <v>297</v>
      </c>
      <c r="H320" s="64" t="s">
        <v>1163</v>
      </c>
      <c r="I320" s="64"/>
      <c r="J320" s="64"/>
    </row>
    <row r="321" spans="1:10" ht="21" customHeight="1">
      <c r="A321" s="100">
        <v>298</v>
      </c>
      <c r="B321" s="101" t="s">
        <v>499</v>
      </c>
      <c r="C321" s="102">
        <v>107351407393</v>
      </c>
      <c r="D321" s="101" t="s">
        <v>1114</v>
      </c>
      <c r="E321" s="101" t="s">
        <v>1123</v>
      </c>
      <c r="F321" s="103">
        <v>1500000</v>
      </c>
      <c r="G321" s="64"/>
      <c r="H321" s="64"/>
      <c r="I321" s="64">
        <f>A321</f>
        <v>298</v>
      </c>
      <c r="J321" s="64" t="s">
        <v>1163</v>
      </c>
    </row>
    <row r="322" spans="1:10" ht="21" customHeight="1">
      <c r="A322" s="100">
        <v>299</v>
      </c>
      <c r="B322" s="101" t="s">
        <v>500</v>
      </c>
      <c r="C322" s="102">
        <v>107351407370</v>
      </c>
      <c r="D322" s="101" t="s">
        <v>1114</v>
      </c>
      <c r="E322" s="101" t="s">
        <v>1123</v>
      </c>
      <c r="F322" s="103">
        <v>1500000</v>
      </c>
      <c r="G322" s="64">
        <f>A322</f>
        <v>299</v>
      </c>
      <c r="H322" s="64" t="s">
        <v>1163</v>
      </c>
      <c r="I322" s="64"/>
      <c r="J322" s="64"/>
    </row>
    <row r="323" spans="1:10" ht="21" customHeight="1">
      <c r="A323" s="100">
        <v>300</v>
      </c>
      <c r="B323" s="101" t="s">
        <v>501</v>
      </c>
      <c r="C323" s="102">
        <v>106351403450</v>
      </c>
      <c r="D323" s="101" t="s">
        <v>1114</v>
      </c>
      <c r="E323" s="101" t="s">
        <v>1123</v>
      </c>
      <c r="F323" s="103">
        <v>1500000</v>
      </c>
      <c r="G323" s="64"/>
      <c r="H323" s="64"/>
      <c r="I323" s="64">
        <f>A323</f>
        <v>300</v>
      </c>
      <c r="J323" s="64" t="s">
        <v>1163</v>
      </c>
    </row>
    <row r="324" spans="1:10" ht="21" customHeight="1">
      <c r="A324" s="100">
        <v>301</v>
      </c>
      <c r="B324" s="101" t="s">
        <v>502</v>
      </c>
      <c r="C324" s="102">
        <v>108351417256</v>
      </c>
      <c r="D324" s="101" t="s">
        <v>1114</v>
      </c>
      <c r="E324" s="101" t="s">
        <v>1123</v>
      </c>
      <c r="F324" s="103">
        <v>1500000</v>
      </c>
      <c r="G324" s="64">
        <f>A324</f>
        <v>301</v>
      </c>
      <c r="H324" s="64" t="s">
        <v>1163</v>
      </c>
      <c r="I324" s="64"/>
      <c r="J324" s="64"/>
    </row>
    <row r="325" spans="1:10" ht="21" customHeight="1">
      <c r="A325" s="100">
        <v>302</v>
      </c>
      <c r="B325" s="101" t="s">
        <v>1069</v>
      </c>
      <c r="C325" s="102">
        <v>107351407387</v>
      </c>
      <c r="D325" s="101" t="s">
        <v>1114</v>
      </c>
      <c r="E325" s="101" t="s">
        <v>1123</v>
      </c>
      <c r="F325" s="103">
        <v>1500000</v>
      </c>
      <c r="G325" s="64"/>
      <c r="H325" s="64"/>
      <c r="I325" s="64">
        <f>A325</f>
        <v>302</v>
      </c>
      <c r="J325" s="64" t="s">
        <v>1163</v>
      </c>
    </row>
    <row r="326" spans="1:10" ht="21" customHeight="1">
      <c r="A326" s="100">
        <v>303</v>
      </c>
      <c r="B326" s="101" t="s">
        <v>503</v>
      </c>
      <c r="C326" s="102">
        <v>107351407394</v>
      </c>
      <c r="D326" s="101" t="s">
        <v>1114</v>
      </c>
      <c r="E326" s="101" t="s">
        <v>1123</v>
      </c>
      <c r="F326" s="103">
        <v>1500000</v>
      </c>
      <c r="G326" s="64">
        <f>A326</f>
        <v>303</v>
      </c>
      <c r="H326" s="64" t="s">
        <v>1163</v>
      </c>
      <c r="I326" s="64"/>
      <c r="J326" s="64"/>
    </row>
    <row r="327" spans="1:10" ht="21" customHeight="1">
      <c r="A327" s="100">
        <v>304</v>
      </c>
      <c r="B327" s="101" t="s">
        <v>504</v>
      </c>
      <c r="C327" s="102">
        <v>107351407368</v>
      </c>
      <c r="D327" s="101" t="s">
        <v>1114</v>
      </c>
      <c r="E327" s="101" t="s">
        <v>1123</v>
      </c>
      <c r="F327" s="103">
        <v>1500000</v>
      </c>
      <c r="G327" s="64"/>
      <c r="H327" s="64"/>
      <c r="I327" s="64">
        <f>A327</f>
        <v>304</v>
      </c>
      <c r="J327" s="64" t="s">
        <v>1163</v>
      </c>
    </row>
    <row r="328" spans="1:10" ht="21" customHeight="1">
      <c r="A328" s="100">
        <v>305</v>
      </c>
      <c r="B328" s="101" t="s">
        <v>505</v>
      </c>
      <c r="C328" s="102">
        <v>106351400641</v>
      </c>
      <c r="D328" s="101" t="s">
        <v>1114</v>
      </c>
      <c r="E328" s="101" t="s">
        <v>1123</v>
      </c>
      <c r="F328" s="103">
        <v>1500000</v>
      </c>
      <c r="G328" s="64">
        <f>A328</f>
        <v>305</v>
      </c>
      <c r="H328" s="64" t="s">
        <v>1163</v>
      </c>
      <c r="I328" s="64"/>
      <c r="J328" s="64"/>
    </row>
    <row r="329" spans="1:10" ht="21" customHeight="1">
      <c r="A329" s="100">
        <v>306</v>
      </c>
      <c r="B329" s="101" t="s">
        <v>506</v>
      </c>
      <c r="C329" s="102">
        <v>107351410654</v>
      </c>
      <c r="D329" s="101" t="s">
        <v>1114</v>
      </c>
      <c r="E329" s="101" t="s">
        <v>1123</v>
      </c>
      <c r="F329" s="103">
        <v>1500000</v>
      </c>
      <c r="G329" s="64"/>
      <c r="H329" s="64"/>
      <c r="I329" s="64">
        <f>A329</f>
        <v>306</v>
      </c>
      <c r="J329" s="64" t="s">
        <v>1163</v>
      </c>
    </row>
    <row r="330" spans="1:10" ht="21" customHeight="1">
      <c r="A330" s="100">
        <v>307</v>
      </c>
      <c r="B330" s="101" t="s">
        <v>1212</v>
      </c>
      <c r="C330" s="102">
        <v>106351400628</v>
      </c>
      <c r="D330" s="101" t="s">
        <v>1114</v>
      </c>
      <c r="E330" s="101" t="s">
        <v>1123</v>
      </c>
      <c r="F330" s="103">
        <v>1500000</v>
      </c>
      <c r="G330" s="64">
        <f>A330</f>
        <v>307</v>
      </c>
      <c r="H330" s="64" t="s">
        <v>1163</v>
      </c>
      <c r="I330" s="64"/>
      <c r="J330" s="64"/>
    </row>
    <row r="331" spans="1:10" ht="21" customHeight="1">
      <c r="A331" s="100">
        <v>308</v>
      </c>
      <c r="B331" s="101" t="s">
        <v>508</v>
      </c>
      <c r="C331" s="102">
        <v>108351410670</v>
      </c>
      <c r="D331" s="101" t="s">
        <v>1114</v>
      </c>
      <c r="E331" s="101" t="s">
        <v>1123</v>
      </c>
      <c r="F331" s="103">
        <v>1500000</v>
      </c>
      <c r="G331" s="64"/>
      <c r="H331" s="64"/>
      <c r="I331" s="64">
        <f>A331</f>
        <v>308</v>
      </c>
      <c r="J331" s="64" t="s">
        <v>1163</v>
      </c>
    </row>
    <row r="332" spans="1:10" ht="21" customHeight="1">
      <c r="A332" s="100">
        <v>309</v>
      </c>
      <c r="B332" s="101" t="s">
        <v>1213</v>
      </c>
      <c r="C332" s="102">
        <v>107351407401</v>
      </c>
      <c r="D332" s="101" t="s">
        <v>1114</v>
      </c>
      <c r="E332" s="101" t="s">
        <v>1123</v>
      </c>
      <c r="F332" s="103">
        <v>1500000</v>
      </c>
      <c r="G332" s="64">
        <f>A332</f>
        <v>309</v>
      </c>
      <c r="H332" s="64" t="s">
        <v>1163</v>
      </c>
      <c r="I332" s="64"/>
      <c r="J332" s="64"/>
    </row>
    <row r="333" spans="1:10" ht="21" customHeight="1">
      <c r="A333" s="100">
        <v>310</v>
      </c>
      <c r="B333" s="101" t="s">
        <v>510</v>
      </c>
      <c r="C333" s="102">
        <v>106351400665</v>
      </c>
      <c r="D333" s="101" t="s">
        <v>1114</v>
      </c>
      <c r="E333" s="101" t="s">
        <v>1123</v>
      </c>
      <c r="F333" s="103">
        <v>1500000</v>
      </c>
      <c r="G333" s="64"/>
      <c r="H333" s="64"/>
      <c r="I333" s="64">
        <f>A333</f>
        <v>310</v>
      </c>
      <c r="J333" s="64" t="s">
        <v>1163</v>
      </c>
    </row>
    <row r="334" spans="1:10" ht="21" customHeight="1">
      <c r="A334" s="100">
        <v>311</v>
      </c>
      <c r="B334" s="101" t="s">
        <v>511</v>
      </c>
      <c r="C334" s="102">
        <v>107351407408</v>
      </c>
      <c r="D334" s="101" t="s">
        <v>1114</v>
      </c>
      <c r="E334" s="101" t="s">
        <v>1123</v>
      </c>
      <c r="F334" s="103">
        <v>1500000</v>
      </c>
      <c r="G334" s="64">
        <f>A334</f>
        <v>311</v>
      </c>
      <c r="H334" s="64" t="s">
        <v>1163</v>
      </c>
      <c r="I334" s="64"/>
      <c r="J334" s="64"/>
    </row>
    <row r="335" spans="1:10" ht="21" customHeight="1">
      <c r="A335" s="100">
        <v>312</v>
      </c>
      <c r="B335" s="101" t="s">
        <v>512</v>
      </c>
      <c r="C335" s="102">
        <v>107351410662</v>
      </c>
      <c r="D335" s="101" t="s">
        <v>1114</v>
      </c>
      <c r="E335" s="101" t="s">
        <v>1123</v>
      </c>
      <c r="F335" s="103">
        <v>1500000</v>
      </c>
      <c r="G335" s="64"/>
      <c r="H335" s="64"/>
      <c r="I335" s="64">
        <f>A335</f>
        <v>312</v>
      </c>
      <c r="J335" s="64" t="s">
        <v>1163</v>
      </c>
    </row>
    <row r="336" spans="1:10" ht="21" customHeight="1">
      <c r="A336" s="100">
        <v>313</v>
      </c>
      <c r="B336" s="101" t="s">
        <v>513</v>
      </c>
      <c r="C336" s="102">
        <v>107351407407</v>
      </c>
      <c r="D336" s="101" t="s">
        <v>1114</v>
      </c>
      <c r="E336" s="101" t="s">
        <v>1123</v>
      </c>
      <c r="F336" s="103">
        <v>1500000</v>
      </c>
      <c r="G336" s="64">
        <f>A336</f>
        <v>313</v>
      </c>
      <c r="H336" s="64" t="s">
        <v>1163</v>
      </c>
      <c r="I336" s="64"/>
      <c r="J336" s="64"/>
    </row>
    <row r="337" spans="1:10" ht="21" customHeight="1">
      <c r="A337" s="100">
        <v>314</v>
      </c>
      <c r="B337" s="101" t="s">
        <v>514</v>
      </c>
      <c r="C337" s="102">
        <v>106351400643</v>
      </c>
      <c r="D337" s="101" t="s">
        <v>1114</v>
      </c>
      <c r="E337" s="101" t="s">
        <v>1123</v>
      </c>
      <c r="F337" s="103">
        <v>1500000</v>
      </c>
      <c r="G337" s="64"/>
      <c r="H337" s="64"/>
      <c r="I337" s="64">
        <f>A337</f>
        <v>314</v>
      </c>
      <c r="J337" s="64" t="s">
        <v>1163</v>
      </c>
    </row>
    <row r="338" spans="1:10" ht="21" customHeight="1">
      <c r="A338" s="100">
        <v>315</v>
      </c>
      <c r="B338" s="101" t="s">
        <v>517</v>
      </c>
      <c r="C338" s="102">
        <v>105351479053</v>
      </c>
      <c r="D338" s="101" t="s">
        <v>1114</v>
      </c>
      <c r="E338" s="101" t="s">
        <v>1123</v>
      </c>
      <c r="F338" s="103">
        <v>1500000</v>
      </c>
      <c r="G338" s="64">
        <f>A338</f>
        <v>315</v>
      </c>
      <c r="H338" s="64" t="s">
        <v>1163</v>
      </c>
      <c r="I338" s="64"/>
      <c r="J338" s="64"/>
    </row>
    <row r="339" spans="1:10" ht="21" customHeight="1">
      <c r="A339" s="100">
        <v>316</v>
      </c>
      <c r="B339" s="101" t="s">
        <v>373</v>
      </c>
      <c r="C339" s="102">
        <v>108411417792</v>
      </c>
      <c r="D339" s="101" t="s">
        <v>371</v>
      </c>
      <c r="E339" s="101" t="s">
        <v>1124</v>
      </c>
      <c r="F339" s="103">
        <v>1500000</v>
      </c>
      <c r="G339" s="64"/>
      <c r="H339" s="64"/>
      <c r="I339" s="64">
        <f>A339</f>
        <v>316</v>
      </c>
      <c r="J339" s="64" t="s">
        <v>1163</v>
      </c>
    </row>
    <row r="340" spans="1:10" ht="21" customHeight="1">
      <c r="A340" s="100">
        <v>317</v>
      </c>
      <c r="B340" s="101" t="s">
        <v>374</v>
      </c>
      <c r="C340" s="102">
        <v>108411417793</v>
      </c>
      <c r="D340" s="101" t="s">
        <v>371</v>
      </c>
      <c r="E340" s="101" t="s">
        <v>1124</v>
      </c>
      <c r="F340" s="103">
        <v>1500000</v>
      </c>
      <c r="G340" s="64">
        <f>A340</f>
        <v>317</v>
      </c>
      <c r="H340" s="64" t="s">
        <v>1163</v>
      </c>
      <c r="I340" s="64"/>
      <c r="J340" s="64"/>
    </row>
    <row r="341" spans="1:10" ht="21" customHeight="1">
      <c r="A341" s="100">
        <v>318</v>
      </c>
      <c r="B341" s="101" t="s">
        <v>375</v>
      </c>
      <c r="C341" s="102">
        <v>105411481682</v>
      </c>
      <c r="D341" s="101" t="s">
        <v>371</v>
      </c>
      <c r="E341" s="101" t="s">
        <v>1124</v>
      </c>
      <c r="F341" s="103">
        <v>1500000</v>
      </c>
      <c r="G341" s="64"/>
      <c r="H341" s="64"/>
      <c r="I341" s="64">
        <f>A341</f>
        <v>318</v>
      </c>
      <c r="J341" s="64" t="s">
        <v>1163</v>
      </c>
    </row>
    <row r="342" spans="1:10" ht="21" customHeight="1">
      <c r="A342" s="100">
        <v>319</v>
      </c>
      <c r="B342" s="101" t="s">
        <v>376</v>
      </c>
      <c r="C342" s="102">
        <v>105411481705</v>
      </c>
      <c r="D342" s="101" t="s">
        <v>371</v>
      </c>
      <c r="E342" s="101" t="s">
        <v>1124</v>
      </c>
      <c r="F342" s="103">
        <v>1500000</v>
      </c>
      <c r="G342" s="64">
        <f>A342</f>
        <v>319</v>
      </c>
      <c r="H342" s="64" t="s">
        <v>1163</v>
      </c>
      <c r="I342" s="64"/>
      <c r="J342" s="64"/>
    </row>
    <row r="343" spans="1:10" ht="21" customHeight="1">
      <c r="A343" s="100">
        <v>320</v>
      </c>
      <c r="B343" s="101" t="s">
        <v>377</v>
      </c>
      <c r="C343" s="102">
        <v>107411453069</v>
      </c>
      <c r="D343" s="101" t="s">
        <v>371</v>
      </c>
      <c r="E343" s="101" t="s">
        <v>1124</v>
      </c>
      <c r="F343" s="103">
        <v>1500000</v>
      </c>
      <c r="G343" s="64"/>
      <c r="H343" s="64"/>
      <c r="I343" s="64">
        <f>A343</f>
        <v>320</v>
      </c>
      <c r="J343" s="64" t="s">
        <v>1163</v>
      </c>
    </row>
    <row r="344" spans="1:10" ht="21" customHeight="1">
      <c r="A344" s="100">
        <v>321</v>
      </c>
      <c r="B344" s="101" t="s">
        <v>378</v>
      </c>
      <c r="C344" s="102">
        <v>107411407418</v>
      </c>
      <c r="D344" s="101" t="s">
        <v>371</v>
      </c>
      <c r="E344" s="101" t="s">
        <v>1124</v>
      </c>
      <c r="F344" s="103">
        <v>1500000</v>
      </c>
      <c r="G344" s="64">
        <f>A344</f>
        <v>321</v>
      </c>
      <c r="H344" s="64" t="s">
        <v>1163</v>
      </c>
      <c r="I344" s="64"/>
      <c r="J344" s="64"/>
    </row>
    <row r="345" spans="1:10" ht="21" customHeight="1">
      <c r="A345" s="100">
        <v>322</v>
      </c>
      <c r="B345" s="101" t="s">
        <v>379</v>
      </c>
      <c r="C345" s="102">
        <v>105411481740</v>
      </c>
      <c r="D345" s="101" t="s">
        <v>371</v>
      </c>
      <c r="E345" s="101" t="s">
        <v>1124</v>
      </c>
      <c r="F345" s="103">
        <v>1500000</v>
      </c>
      <c r="G345" s="64"/>
      <c r="H345" s="64"/>
      <c r="I345" s="64">
        <f>A345</f>
        <v>322</v>
      </c>
      <c r="J345" s="64" t="s">
        <v>1163</v>
      </c>
    </row>
    <row r="346" spans="1:10" ht="21" customHeight="1">
      <c r="A346" s="100">
        <v>323</v>
      </c>
      <c r="B346" s="101" t="s">
        <v>384</v>
      </c>
      <c r="C346" s="102">
        <v>107412411195</v>
      </c>
      <c r="D346" s="101" t="s">
        <v>371</v>
      </c>
      <c r="E346" s="101" t="s">
        <v>1162</v>
      </c>
      <c r="F346" s="103">
        <v>1500000</v>
      </c>
      <c r="G346" s="64">
        <f>A346</f>
        <v>323</v>
      </c>
      <c r="H346" s="64" t="s">
        <v>1163</v>
      </c>
      <c r="I346" s="64"/>
      <c r="J346" s="64"/>
    </row>
    <row r="347" spans="1:10" ht="21" customHeight="1">
      <c r="A347" s="104" t="s">
        <v>1165</v>
      </c>
      <c r="B347" s="105"/>
      <c r="C347" s="106"/>
      <c r="D347" s="105"/>
      <c r="E347" s="105"/>
      <c r="F347" s="107">
        <f>SUM(F305:F346)</f>
        <v>484500000</v>
      </c>
      <c r="G347" s="108"/>
      <c r="H347" s="109"/>
      <c r="I347" s="109"/>
      <c r="J347" s="109"/>
    </row>
    <row r="348" spans="1:10" s="89" customFormat="1" ht="21" customHeight="1">
      <c r="A348" s="110" t="s">
        <v>1166</v>
      </c>
      <c r="B348" s="97"/>
      <c r="C348" s="98"/>
      <c r="D348" s="97"/>
      <c r="E348" s="97"/>
      <c r="F348" s="99">
        <f>F347</f>
        <v>484500000</v>
      </c>
      <c r="G348" s="111"/>
      <c r="H348" s="111"/>
      <c r="I348" s="111"/>
      <c r="J348" s="111"/>
    </row>
    <row r="349" spans="1:10" ht="21" customHeight="1">
      <c r="A349" s="100">
        <v>324</v>
      </c>
      <c r="B349" s="101" t="s">
        <v>385</v>
      </c>
      <c r="C349" s="102">
        <v>108412411214</v>
      </c>
      <c r="D349" s="101" t="s">
        <v>371</v>
      </c>
      <c r="E349" s="101" t="s">
        <v>1162</v>
      </c>
      <c r="F349" s="103">
        <v>1500000</v>
      </c>
      <c r="G349" s="64"/>
      <c r="H349" s="64"/>
      <c r="I349" s="64">
        <f>A349</f>
        <v>324</v>
      </c>
      <c r="J349" s="64" t="s">
        <v>1163</v>
      </c>
    </row>
    <row r="350" spans="1:10" ht="21" customHeight="1">
      <c r="A350" s="100">
        <v>325</v>
      </c>
      <c r="B350" s="101" t="s">
        <v>386</v>
      </c>
      <c r="C350" s="102">
        <v>108412417843</v>
      </c>
      <c r="D350" s="101" t="s">
        <v>371</v>
      </c>
      <c r="E350" s="101" t="s">
        <v>1162</v>
      </c>
      <c r="F350" s="103">
        <v>1500000</v>
      </c>
      <c r="G350" s="64">
        <f>A350</f>
        <v>325</v>
      </c>
      <c r="H350" s="64" t="s">
        <v>1163</v>
      </c>
      <c r="I350" s="64"/>
      <c r="J350" s="64"/>
    </row>
    <row r="351" spans="1:10" ht="21" customHeight="1">
      <c r="A351" s="100">
        <v>326</v>
      </c>
      <c r="B351" s="101" t="s">
        <v>387</v>
      </c>
      <c r="C351" s="102">
        <v>106412403896</v>
      </c>
      <c r="D351" s="101" t="s">
        <v>371</v>
      </c>
      <c r="E351" s="101" t="s">
        <v>1162</v>
      </c>
      <c r="F351" s="103">
        <v>1500000</v>
      </c>
      <c r="G351" s="64"/>
      <c r="H351" s="64"/>
      <c r="I351" s="64">
        <f>A351</f>
        <v>326</v>
      </c>
      <c r="J351" s="64" t="s">
        <v>1163</v>
      </c>
    </row>
    <row r="352" spans="1:10" ht="21" customHeight="1">
      <c r="A352" s="100">
        <v>327</v>
      </c>
      <c r="B352" s="101" t="s">
        <v>388</v>
      </c>
      <c r="C352" s="102">
        <v>108412417847</v>
      </c>
      <c r="D352" s="101" t="s">
        <v>371</v>
      </c>
      <c r="E352" s="101" t="s">
        <v>1162</v>
      </c>
      <c r="F352" s="103">
        <v>1500000</v>
      </c>
      <c r="G352" s="64">
        <f>A352</f>
        <v>327</v>
      </c>
      <c r="H352" s="64" t="s">
        <v>1163</v>
      </c>
      <c r="I352" s="64"/>
      <c r="J352" s="64"/>
    </row>
    <row r="353" spans="1:10" ht="21" customHeight="1">
      <c r="A353" s="100">
        <v>328</v>
      </c>
      <c r="B353" s="101" t="s">
        <v>389</v>
      </c>
      <c r="C353" s="102">
        <v>106412403865</v>
      </c>
      <c r="D353" s="101" t="s">
        <v>371</v>
      </c>
      <c r="E353" s="101" t="s">
        <v>1162</v>
      </c>
      <c r="F353" s="103">
        <v>1500000</v>
      </c>
      <c r="G353" s="64"/>
      <c r="H353" s="64"/>
      <c r="I353" s="64">
        <f>A353</f>
        <v>328</v>
      </c>
      <c r="J353" s="64" t="s">
        <v>1163</v>
      </c>
    </row>
    <row r="354" spans="1:10" ht="21" customHeight="1">
      <c r="A354" s="100">
        <v>329</v>
      </c>
      <c r="B354" s="101" t="s">
        <v>390</v>
      </c>
      <c r="C354" s="102">
        <v>308413418220</v>
      </c>
      <c r="D354" s="101" t="s">
        <v>371</v>
      </c>
      <c r="E354" s="101" t="s">
        <v>1126</v>
      </c>
      <c r="F354" s="103">
        <v>1500000</v>
      </c>
      <c r="G354" s="64">
        <f>A354</f>
        <v>329</v>
      </c>
      <c r="H354" s="64" t="s">
        <v>1163</v>
      </c>
      <c r="I354" s="64"/>
      <c r="J354" s="64"/>
    </row>
    <row r="355" spans="1:10" ht="21" customHeight="1">
      <c r="A355" s="100">
        <v>330</v>
      </c>
      <c r="B355" s="101" t="s">
        <v>391</v>
      </c>
      <c r="C355" s="102">
        <v>307413411404</v>
      </c>
      <c r="D355" s="101" t="s">
        <v>371</v>
      </c>
      <c r="E355" s="101" t="s">
        <v>1126</v>
      </c>
      <c r="F355" s="103">
        <v>1500000</v>
      </c>
      <c r="G355" s="64"/>
      <c r="H355" s="64"/>
      <c r="I355" s="64">
        <f>A355</f>
        <v>330</v>
      </c>
      <c r="J355" s="64" t="s">
        <v>1163</v>
      </c>
    </row>
    <row r="356" spans="1:10" ht="21" customHeight="1">
      <c r="A356" s="100">
        <v>331</v>
      </c>
      <c r="B356" s="101" t="s">
        <v>392</v>
      </c>
      <c r="C356" s="102">
        <v>307413411399</v>
      </c>
      <c r="D356" s="101" t="s">
        <v>371</v>
      </c>
      <c r="E356" s="101" t="s">
        <v>1126</v>
      </c>
      <c r="F356" s="103">
        <v>1500000</v>
      </c>
      <c r="G356" s="64">
        <f>A356</f>
        <v>331</v>
      </c>
      <c r="H356" s="64" t="s">
        <v>1163</v>
      </c>
      <c r="I356" s="64"/>
      <c r="J356" s="64"/>
    </row>
    <row r="357" spans="1:10" ht="21" customHeight="1">
      <c r="A357" s="100">
        <v>332</v>
      </c>
      <c r="B357" s="101" t="s">
        <v>393</v>
      </c>
      <c r="C357" s="102">
        <v>305413484264</v>
      </c>
      <c r="D357" s="101" t="s">
        <v>371</v>
      </c>
      <c r="E357" s="101" t="s">
        <v>1126</v>
      </c>
      <c r="F357" s="103">
        <v>1500000</v>
      </c>
      <c r="G357" s="64"/>
      <c r="H357" s="64"/>
      <c r="I357" s="64">
        <f>A357</f>
        <v>332</v>
      </c>
      <c r="J357" s="64" t="s">
        <v>1163</v>
      </c>
    </row>
    <row r="358" spans="1:10" ht="21" customHeight="1">
      <c r="A358" s="100">
        <v>333</v>
      </c>
      <c r="B358" s="101" t="s">
        <v>1089</v>
      </c>
      <c r="C358" s="102">
        <v>307413411426</v>
      </c>
      <c r="D358" s="101" t="s">
        <v>371</v>
      </c>
      <c r="E358" s="101" t="s">
        <v>1126</v>
      </c>
      <c r="F358" s="103">
        <v>1500000</v>
      </c>
      <c r="G358" s="64">
        <f>A358</f>
        <v>333</v>
      </c>
      <c r="H358" s="64" t="s">
        <v>1163</v>
      </c>
      <c r="I358" s="64"/>
      <c r="J358" s="64"/>
    </row>
    <row r="359" spans="1:10" ht="21" customHeight="1">
      <c r="A359" s="100">
        <v>334</v>
      </c>
      <c r="B359" s="101" t="s">
        <v>399</v>
      </c>
      <c r="C359" s="102">
        <v>307413411405</v>
      </c>
      <c r="D359" s="101" t="s">
        <v>371</v>
      </c>
      <c r="E359" s="101" t="s">
        <v>1126</v>
      </c>
      <c r="F359" s="103">
        <v>1500000</v>
      </c>
      <c r="G359" s="64"/>
      <c r="H359" s="64"/>
      <c r="I359" s="64">
        <f>A359</f>
        <v>334</v>
      </c>
      <c r="J359" s="64" t="s">
        <v>1163</v>
      </c>
    </row>
    <row r="360" spans="1:10" ht="21" customHeight="1">
      <c r="A360" s="100">
        <v>335</v>
      </c>
      <c r="B360" s="101" t="s">
        <v>401</v>
      </c>
      <c r="C360" s="102">
        <v>307413411414</v>
      </c>
      <c r="D360" s="101" t="s">
        <v>371</v>
      </c>
      <c r="E360" s="101" t="s">
        <v>1126</v>
      </c>
      <c r="F360" s="103">
        <v>1500000</v>
      </c>
      <c r="G360" s="64">
        <f>A360</f>
        <v>335</v>
      </c>
      <c r="H360" s="64" t="s">
        <v>1163</v>
      </c>
      <c r="I360" s="64"/>
      <c r="J360" s="64"/>
    </row>
    <row r="361" spans="1:10" ht="21" customHeight="1">
      <c r="A361" s="100">
        <v>336</v>
      </c>
      <c r="B361" s="101" t="s">
        <v>290</v>
      </c>
      <c r="C361" s="102">
        <v>307413407443</v>
      </c>
      <c r="D361" s="101" t="s">
        <v>371</v>
      </c>
      <c r="E361" s="101" t="s">
        <v>1126</v>
      </c>
      <c r="F361" s="103">
        <v>1500000</v>
      </c>
      <c r="G361" s="64"/>
      <c r="H361" s="64"/>
      <c r="I361" s="64">
        <f>A361</f>
        <v>336</v>
      </c>
      <c r="J361" s="64" t="s">
        <v>1163</v>
      </c>
    </row>
    <row r="362" spans="1:10" ht="21" customHeight="1">
      <c r="A362" s="100">
        <v>337</v>
      </c>
      <c r="B362" s="101" t="s">
        <v>407</v>
      </c>
      <c r="C362" s="102">
        <v>306413404254</v>
      </c>
      <c r="D362" s="101" t="s">
        <v>371</v>
      </c>
      <c r="E362" s="101" t="s">
        <v>1126</v>
      </c>
      <c r="F362" s="103">
        <v>1500000</v>
      </c>
      <c r="G362" s="64">
        <f>A362</f>
        <v>337</v>
      </c>
      <c r="H362" s="64" t="s">
        <v>1163</v>
      </c>
      <c r="I362" s="64"/>
      <c r="J362" s="64"/>
    </row>
    <row r="363" spans="1:10" ht="21" customHeight="1">
      <c r="A363" s="100">
        <v>338</v>
      </c>
      <c r="B363" s="101" t="s">
        <v>291</v>
      </c>
      <c r="C363" s="102">
        <v>307413411408</v>
      </c>
      <c r="D363" s="101" t="s">
        <v>371</v>
      </c>
      <c r="E363" s="101" t="s">
        <v>1126</v>
      </c>
      <c r="F363" s="103">
        <v>1500000</v>
      </c>
      <c r="G363" s="64"/>
      <c r="H363" s="64"/>
      <c r="I363" s="64">
        <f>A363</f>
        <v>338</v>
      </c>
      <c r="J363" s="64" t="s">
        <v>1163</v>
      </c>
    </row>
    <row r="364" spans="1:10" ht="21" customHeight="1">
      <c r="A364" s="100">
        <v>339</v>
      </c>
      <c r="B364" s="101" t="s">
        <v>292</v>
      </c>
      <c r="C364" s="102">
        <v>307413411398</v>
      </c>
      <c r="D364" s="101" t="s">
        <v>371</v>
      </c>
      <c r="E364" s="101" t="s">
        <v>1126</v>
      </c>
      <c r="F364" s="103">
        <v>1500000</v>
      </c>
      <c r="G364" s="64">
        <f>A364</f>
        <v>339</v>
      </c>
      <c r="H364" s="64" t="s">
        <v>1163</v>
      </c>
      <c r="I364" s="64"/>
      <c r="J364" s="64"/>
    </row>
    <row r="365" spans="1:10" ht="21" customHeight="1">
      <c r="A365" s="100">
        <v>340</v>
      </c>
      <c r="B365" s="101" t="s">
        <v>293</v>
      </c>
      <c r="C365" s="102">
        <v>306413404182</v>
      </c>
      <c r="D365" s="101" t="s">
        <v>371</v>
      </c>
      <c r="E365" s="101" t="s">
        <v>1126</v>
      </c>
      <c r="F365" s="103">
        <v>1500000</v>
      </c>
      <c r="G365" s="64"/>
      <c r="H365" s="64"/>
      <c r="I365" s="64">
        <f>A365</f>
        <v>340</v>
      </c>
      <c r="J365" s="64" t="s">
        <v>1163</v>
      </c>
    </row>
    <row r="366" spans="1:10" ht="21" customHeight="1">
      <c r="A366" s="100">
        <v>341</v>
      </c>
      <c r="B366" s="101" t="s">
        <v>294</v>
      </c>
      <c r="C366" s="102">
        <v>306413400608</v>
      </c>
      <c r="D366" s="101" t="s">
        <v>371</v>
      </c>
      <c r="E366" s="101" t="s">
        <v>1126</v>
      </c>
      <c r="F366" s="103">
        <v>1500000</v>
      </c>
      <c r="G366" s="64">
        <f>A366</f>
        <v>341</v>
      </c>
      <c r="H366" s="64" t="s">
        <v>1163</v>
      </c>
      <c r="I366" s="64"/>
      <c r="J366" s="64"/>
    </row>
    <row r="367" spans="1:10" ht="21" customHeight="1">
      <c r="A367" s="100">
        <v>342</v>
      </c>
      <c r="B367" s="101" t="s">
        <v>295</v>
      </c>
      <c r="C367" s="102">
        <v>307413412197</v>
      </c>
      <c r="D367" s="101" t="s">
        <v>371</v>
      </c>
      <c r="E367" s="101" t="s">
        <v>1126</v>
      </c>
      <c r="F367" s="103">
        <v>1500000</v>
      </c>
      <c r="G367" s="64"/>
      <c r="H367" s="64"/>
      <c r="I367" s="64">
        <f>A367</f>
        <v>342</v>
      </c>
      <c r="J367" s="64" t="s">
        <v>1163</v>
      </c>
    </row>
    <row r="368" spans="1:10" ht="21" customHeight="1">
      <c r="A368" s="100">
        <v>343</v>
      </c>
      <c r="B368" s="101" t="s">
        <v>296</v>
      </c>
      <c r="C368" s="102">
        <v>308413411498</v>
      </c>
      <c r="D368" s="101" t="s">
        <v>371</v>
      </c>
      <c r="E368" s="101" t="s">
        <v>1126</v>
      </c>
      <c r="F368" s="103">
        <v>1500000</v>
      </c>
      <c r="G368" s="64">
        <f>A368</f>
        <v>343</v>
      </c>
      <c r="H368" s="64" t="s">
        <v>1163</v>
      </c>
      <c r="I368" s="64"/>
      <c r="J368" s="64"/>
    </row>
    <row r="369" spans="1:10" ht="21" customHeight="1">
      <c r="A369" s="100">
        <v>344</v>
      </c>
      <c r="B369" s="101" t="s">
        <v>297</v>
      </c>
      <c r="C369" s="102">
        <v>307413406834</v>
      </c>
      <c r="D369" s="101" t="s">
        <v>371</v>
      </c>
      <c r="E369" s="101" t="s">
        <v>1126</v>
      </c>
      <c r="F369" s="103">
        <v>1500000</v>
      </c>
      <c r="G369" s="64"/>
      <c r="H369" s="64"/>
      <c r="I369" s="64">
        <f>A369</f>
        <v>344</v>
      </c>
      <c r="J369" s="64" t="s">
        <v>1163</v>
      </c>
    </row>
    <row r="370" spans="1:10" ht="21" customHeight="1">
      <c r="A370" s="100">
        <v>345</v>
      </c>
      <c r="B370" s="101" t="s">
        <v>298</v>
      </c>
      <c r="C370" s="102">
        <v>305413481809</v>
      </c>
      <c r="D370" s="101" t="s">
        <v>371</v>
      </c>
      <c r="E370" s="101" t="s">
        <v>1126</v>
      </c>
      <c r="F370" s="103">
        <v>1500000</v>
      </c>
      <c r="G370" s="64">
        <f>A370</f>
        <v>345</v>
      </c>
      <c r="H370" s="64" t="s">
        <v>1163</v>
      </c>
      <c r="I370" s="64"/>
      <c r="J370" s="64"/>
    </row>
    <row r="371" spans="1:10" ht="21" customHeight="1">
      <c r="A371" s="100">
        <v>346</v>
      </c>
      <c r="B371" s="101" t="s">
        <v>299</v>
      </c>
      <c r="C371" s="102">
        <v>307413412235</v>
      </c>
      <c r="D371" s="101" t="s">
        <v>371</v>
      </c>
      <c r="E371" s="101" t="s">
        <v>1126</v>
      </c>
      <c r="F371" s="103">
        <v>1500000</v>
      </c>
      <c r="G371" s="64"/>
      <c r="H371" s="64"/>
      <c r="I371" s="64">
        <f>A371</f>
        <v>346</v>
      </c>
      <c r="J371" s="64" t="s">
        <v>1163</v>
      </c>
    </row>
    <row r="372" spans="1:10" ht="21" customHeight="1">
      <c r="A372" s="100">
        <v>347</v>
      </c>
      <c r="B372" s="101" t="s">
        <v>300</v>
      </c>
      <c r="C372" s="102">
        <v>306414304291</v>
      </c>
      <c r="D372" s="101" t="s">
        <v>371</v>
      </c>
      <c r="E372" s="101" t="s">
        <v>1127</v>
      </c>
      <c r="F372" s="103">
        <v>1500000</v>
      </c>
      <c r="G372" s="64">
        <f>A372</f>
        <v>347</v>
      </c>
      <c r="H372" s="64" t="s">
        <v>1163</v>
      </c>
      <c r="I372" s="64"/>
      <c r="J372" s="64"/>
    </row>
    <row r="373" spans="1:10" ht="21" customHeight="1">
      <c r="A373" s="100">
        <v>348</v>
      </c>
      <c r="B373" s="101" t="s">
        <v>301</v>
      </c>
      <c r="C373" s="102">
        <v>106421403920</v>
      </c>
      <c r="D373" s="101" t="s">
        <v>371</v>
      </c>
      <c r="E373" s="101" t="s">
        <v>1128</v>
      </c>
      <c r="F373" s="103">
        <v>1500000</v>
      </c>
      <c r="G373" s="64"/>
      <c r="H373" s="64"/>
      <c r="I373" s="64">
        <f>A373</f>
        <v>348</v>
      </c>
      <c r="J373" s="64" t="s">
        <v>1163</v>
      </c>
    </row>
    <row r="374" spans="1:10" ht="21" customHeight="1">
      <c r="A374" s="100">
        <v>349</v>
      </c>
      <c r="B374" s="101" t="s">
        <v>1090</v>
      </c>
      <c r="C374" s="102">
        <v>107421454455</v>
      </c>
      <c r="D374" s="101" t="s">
        <v>371</v>
      </c>
      <c r="E374" s="101" t="s">
        <v>1128</v>
      </c>
      <c r="F374" s="103">
        <v>1500000</v>
      </c>
      <c r="G374" s="64">
        <f>A374</f>
        <v>349</v>
      </c>
      <c r="H374" s="64" t="s">
        <v>1163</v>
      </c>
      <c r="I374" s="64"/>
      <c r="J374" s="64"/>
    </row>
    <row r="375" spans="1:10" ht="21" customHeight="1">
      <c r="A375" s="100">
        <v>350</v>
      </c>
      <c r="B375" s="101" t="s">
        <v>302</v>
      </c>
      <c r="C375" s="102">
        <v>107421411255</v>
      </c>
      <c r="D375" s="101" t="s">
        <v>371</v>
      </c>
      <c r="E375" s="101" t="s">
        <v>1128</v>
      </c>
      <c r="F375" s="103">
        <v>1500000</v>
      </c>
      <c r="G375" s="64"/>
      <c r="H375" s="64"/>
      <c r="I375" s="64">
        <f>A375</f>
        <v>350</v>
      </c>
      <c r="J375" s="64" t="s">
        <v>1163</v>
      </c>
    </row>
    <row r="376" spans="1:10" ht="21" customHeight="1">
      <c r="A376" s="100">
        <v>351</v>
      </c>
      <c r="B376" s="101" t="s">
        <v>1091</v>
      </c>
      <c r="C376" s="102">
        <v>107421411270</v>
      </c>
      <c r="D376" s="101" t="s">
        <v>371</v>
      </c>
      <c r="E376" s="101" t="s">
        <v>1128</v>
      </c>
      <c r="F376" s="103">
        <v>1500000</v>
      </c>
      <c r="G376" s="64">
        <f>A376</f>
        <v>351</v>
      </c>
      <c r="H376" s="64" t="s">
        <v>1163</v>
      </c>
      <c r="I376" s="64"/>
      <c r="J376" s="64"/>
    </row>
    <row r="377" spans="1:10" ht="21" customHeight="1">
      <c r="A377" s="100">
        <v>352</v>
      </c>
      <c r="B377" s="101" t="s">
        <v>303</v>
      </c>
      <c r="C377" s="102">
        <v>108421417916</v>
      </c>
      <c r="D377" s="101" t="s">
        <v>371</v>
      </c>
      <c r="E377" s="101" t="s">
        <v>1128</v>
      </c>
      <c r="F377" s="103">
        <v>1500000</v>
      </c>
      <c r="G377" s="64"/>
      <c r="H377" s="64"/>
      <c r="I377" s="64">
        <f>A377</f>
        <v>352</v>
      </c>
      <c r="J377" s="64" t="s">
        <v>1163</v>
      </c>
    </row>
    <row r="378" spans="1:10" ht="21" customHeight="1">
      <c r="A378" s="100">
        <v>353</v>
      </c>
      <c r="B378" s="101" t="s">
        <v>304</v>
      </c>
      <c r="C378" s="102">
        <v>105421479651</v>
      </c>
      <c r="D378" s="101" t="s">
        <v>371</v>
      </c>
      <c r="E378" s="101" t="s">
        <v>1128</v>
      </c>
      <c r="F378" s="103">
        <v>1500000</v>
      </c>
      <c r="G378" s="64">
        <f>A378</f>
        <v>353</v>
      </c>
      <c r="H378" s="64" t="s">
        <v>1163</v>
      </c>
      <c r="I378" s="64"/>
      <c r="J378" s="64"/>
    </row>
    <row r="379" spans="1:10" ht="21" customHeight="1">
      <c r="A379" s="100">
        <v>354</v>
      </c>
      <c r="B379" s="101" t="s">
        <v>305</v>
      </c>
      <c r="C379" s="102">
        <v>106421400482</v>
      </c>
      <c r="D379" s="101" t="s">
        <v>371</v>
      </c>
      <c r="E379" s="101" t="s">
        <v>1128</v>
      </c>
      <c r="F379" s="103">
        <v>1500000</v>
      </c>
      <c r="G379" s="64"/>
      <c r="H379" s="64"/>
      <c r="I379" s="64">
        <f>A379</f>
        <v>354</v>
      </c>
      <c r="J379" s="64" t="s">
        <v>1163</v>
      </c>
    </row>
    <row r="380" spans="1:10" ht="21" customHeight="1">
      <c r="A380" s="100">
        <v>355</v>
      </c>
      <c r="B380" s="101" t="s">
        <v>306</v>
      </c>
      <c r="C380" s="102">
        <v>107421411243</v>
      </c>
      <c r="D380" s="101" t="s">
        <v>371</v>
      </c>
      <c r="E380" s="101" t="s">
        <v>1128</v>
      </c>
      <c r="F380" s="103">
        <v>1500000</v>
      </c>
      <c r="G380" s="64">
        <f>A380</f>
        <v>355</v>
      </c>
      <c r="H380" s="64" t="s">
        <v>1163</v>
      </c>
      <c r="I380" s="64"/>
      <c r="J380" s="64"/>
    </row>
    <row r="381" spans="1:10" ht="21" customHeight="1">
      <c r="A381" s="100">
        <v>356</v>
      </c>
      <c r="B381" s="101" t="s">
        <v>307</v>
      </c>
      <c r="C381" s="102">
        <v>106421400290</v>
      </c>
      <c r="D381" s="101" t="s">
        <v>371</v>
      </c>
      <c r="E381" s="101" t="s">
        <v>1128</v>
      </c>
      <c r="F381" s="103">
        <v>1500000</v>
      </c>
      <c r="G381" s="64"/>
      <c r="H381" s="64"/>
      <c r="I381" s="64">
        <f>A381</f>
        <v>356</v>
      </c>
      <c r="J381" s="64" t="s">
        <v>1163</v>
      </c>
    </row>
    <row r="382" spans="1:10" ht="21" customHeight="1">
      <c r="A382" s="100">
        <v>357</v>
      </c>
      <c r="B382" s="101" t="s">
        <v>308</v>
      </c>
      <c r="C382" s="102">
        <v>107421411228</v>
      </c>
      <c r="D382" s="101" t="s">
        <v>371</v>
      </c>
      <c r="E382" s="101" t="s">
        <v>1128</v>
      </c>
      <c r="F382" s="103">
        <v>1500000</v>
      </c>
      <c r="G382" s="64">
        <f>A382</f>
        <v>357</v>
      </c>
      <c r="H382" s="64" t="s">
        <v>1163</v>
      </c>
      <c r="I382" s="64"/>
      <c r="J382" s="64"/>
    </row>
    <row r="383" spans="1:10" ht="21" customHeight="1">
      <c r="A383" s="100">
        <v>358</v>
      </c>
      <c r="B383" s="101" t="s">
        <v>309</v>
      </c>
      <c r="C383" s="102">
        <v>106421403971</v>
      </c>
      <c r="D383" s="101" t="s">
        <v>371</v>
      </c>
      <c r="E383" s="101" t="s">
        <v>1128</v>
      </c>
      <c r="F383" s="103">
        <v>1500000</v>
      </c>
      <c r="G383" s="64"/>
      <c r="H383" s="64"/>
      <c r="I383" s="64">
        <f>A383</f>
        <v>358</v>
      </c>
      <c r="J383" s="64" t="s">
        <v>1163</v>
      </c>
    </row>
    <row r="384" spans="1:10" ht="21" customHeight="1">
      <c r="A384" s="100">
        <v>359</v>
      </c>
      <c r="B384" s="101" t="s">
        <v>314</v>
      </c>
      <c r="C384" s="102">
        <v>107421411236</v>
      </c>
      <c r="D384" s="101" t="s">
        <v>371</v>
      </c>
      <c r="E384" s="101" t="s">
        <v>1128</v>
      </c>
      <c r="F384" s="103">
        <v>1500000</v>
      </c>
      <c r="G384" s="64">
        <f>A384</f>
        <v>359</v>
      </c>
      <c r="H384" s="64" t="s">
        <v>1163</v>
      </c>
      <c r="I384" s="64"/>
      <c r="J384" s="64"/>
    </row>
    <row r="385" spans="1:10" ht="21" customHeight="1">
      <c r="A385" s="100">
        <v>360</v>
      </c>
      <c r="B385" s="101" t="s">
        <v>256</v>
      </c>
      <c r="C385" s="102">
        <v>106421403909</v>
      </c>
      <c r="D385" s="101" t="s">
        <v>371</v>
      </c>
      <c r="E385" s="101" t="s">
        <v>1128</v>
      </c>
      <c r="F385" s="103">
        <v>1500000</v>
      </c>
      <c r="G385" s="64"/>
      <c r="H385" s="64"/>
      <c r="I385" s="64">
        <f>A385</f>
        <v>360</v>
      </c>
      <c r="J385" s="64" t="s">
        <v>1163</v>
      </c>
    </row>
    <row r="386" spans="1:10" ht="21" customHeight="1">
      <c r="A386" s="100">
        <v>361</v>
      </c>
      <c r="B386" s="101" t="s">
        <v>315</v>
      </c>
      <c r="C386" s="102">
        <v>107421411252</v>
      </c>
      <c r="D386" s="101" t="s">
        <v>371</v>
      </c>
      <c r="E386" s="101" t="s">
        <v>1128</v>
      </c>
      <c r="F386" s="103">
        <v>1500000</v>
      </c>
      <c r="G386" s="64">
        <f>A386</f>
        <v>361</v>
      </c>
      <c r="H386" s="64" t="s">
        <v>1163</v>
      </c>
      <c r="I386" s="64"/>
      <c r="J386" s="64"/>
    </row>
    <row r="387" spans="1:10" ht="21" customHeight="1">
      <c r="A387" s="100">
        <v>362</v>
      </c>
      <c r="B387" s="101" t="s">
        <v>316</v>
      </c>
      <c r="C387" s="102">
        <v>108421417908</v>
      </c>
      <c r="D387" s="101" t="s">
        <v>371</v>
      </c>
      <c r="E387" s="101" t="s">
        <v>1128</v>
      </c>
      <c r="F387" s="103">
        <v>1500000</v>
      </c>
      <c r="G387" s="64"/>
      <c r="H387" s="64"/>
      <c r="I387" s="64">
        <f>A387</f>
        <v>362</v>
      </c>
      <c r="J387" s="64" t="s">
        <v>1163</v>
      </c>
    </row>
    <row r="388" spans="1:10" ht="21" customHeight="1">
      <c r="A388" s="100">
        <v>363</v>
      </c>
      <c r="B388" s="101" t="s">
        <v>0</v>
      </c>
      <c r="C388" s="102">
        <v>108421411305</v>
      </c>
      <c r="D388" s="101" t="s">
        <v>371</v>
      </c>
      <c r="E388" s="101" t="s">
        <v>1128</v>
      </c>
      <c r="F388" s="103">
        <v>1500000</v>
      </c>
      <c r="G388" s="64">
        <f>A388</f>
        <v>363</v>
      </c>
      <c r="H388" s="64" t="s">
        <v>1163</v>
      </c>
      <c r="I388" s="64"/>
      <c r="J388" s="64"/>
    </row>
    <row r="389" spans="1:10" ht="21" customHeight="1">
      <c r="A389" s="100">
        <v>364</v>
      </c>
      <c r="B389" s="101" t="s">
        <v>317</v>
      </c>
      <c r="C389" s="102">
        <v>108421417899</v>
      </c>
      <c r="D389" s="101" t="s">
        <v>371</v>
      </c>
      <c r="E389" s="101" t="s">
        <v>1128</v>
      </c>
      <c r="F389" s="103">
        <v>1500000</v>
      </c>
      <c r="G389" s="64"/>
      <c r="H389" s="64"/>
      <c r="I389" s="64">
        <f>A389</f>
        <v>364</v>
      </c>
      <c r="J389" s="64" t="s">
        <v>1163</v>
      </c>
    </row>
    <row r="390" spans="1:10" ht="21" customHeight="1">
      <c r="A390" s="104" t="s">
        <v>1165</v>
      </c>
      <c r="B390" s="105"/>
      <c r="C390" s="106"/>
      <c r="D390" s="105"/>
      <c r="E390" s="105"/>
      <c r="F390" s="107">
        <f>SUM(F348:F389)</f>
        <v>546000000</v>
      </c>
      <c r="G390" s="108"/>
      <c r="H390" s="109"/>
      <c r="I390" s="109"/>
      <c r="J390" s="109"/>
    </row>
    <row r="391" spans="1:10" s="89" customFormat="1" ht="21" customHeight="1">
      <c r="A391" s="110" t="s">
        <v>1166</v>
      </c>
      <c r="B391" s="97"/>
      <c r="C391" s="98"/>
      <c r="D391" s="97"/>
      <c r="E391" s="97"/>
      <c r="F391" s="99">
        <f>F390</f>
        <v>546000000</v>
      </c>
      <c r="G391" s="111"/>
      <c r="H391" s="111"/>
      <c r="I391" s="111"/>
      <c r="J391" s="111"/>
    </row>
    <row r="392" spans="1:10" ht="21" customHeight="1">
      <c r="A392" s="100">
        <v>365</v>
      </c>
      <c r="B392" s="101" t="s">
        <v>318</v>
      </c>
      <c r="C392" s="102">
        <v>106421403956</v>
      </c>
      <c r="D392" s="101" t="s">
        <v>371</v>
      </c>
      <c r="E392" s="101" t="s">
        <v>1128</v>
      </c>
      <c r="F392" s="103">
        <v>1500000</v>
      </c>
      <c r="G392" s="64">
        <f>A392</f>
        <v>365</v>
      </c>
      <c r="H392" s="64" t="s">
        <v>1163</v>
      </c>
      <c r="I392" s="64"/>
      <c r="J392" s="64"/>
    </row>
    <row r="393" spans="1:10" ht="21" customHeight="1">
      <c r="A393" s="100">
        <v>366</v>
      </c>
      <c r="B393" s="101" t="s">
        <v>320</v>
      </c>
      <c r="C393" s="102">
        <v>307422410981</v>
      </c>
      <c r="D393" s="101" t="s">
        <v>371</v>
      </c>
      <c r="E393" s="101" t="s">
        <v>372</v>
      </c>
      <c r="F393" s="103">
        <v>1500000</v>
      </c>
      <c r="G393" s="64"/>
      <c r="H393" s="64"/>
      <c r="I393" s="64">
        <f>A393</f>
        <v>366</v>
      </c>
      <c r="J393" s="64" t="s">
        <v>1163</v>
      </c>
    </row>
    <row r="394" spans="1:10" ht="21" customHeight="1">
      <c r="A394" s="100">
        <v>367</v>
      </c>
      <c r="B394" s="101" t="s">
        <v>321</v>
      </c>
      <c r="C394" s="102">
        <v>305422481899</v>
      </c>
      <c r="D394" s="101" t="s">
        <v>371</v>
      </c>
      <c r="E394" s="101" t="s">
        <v>372</v>
      </c>
      <c r="F394" s="103">
        <v>1500000</v>
      </c>
      <c r="G394" s="64">
        <f>A394</f>
        <v>367</v>
      </c>
      <c r="H394" s="64" t="s">
        <v>1163</v>
      </c>
      <c r="I394" s="64"/>
      <c r="J394" s="64"/>
    </row>
    <row r="395" spans="1:10" ht="21" customHeight="1">
      <c r="A395" s="100">
        <v>368</v>
      </c>
      <c r="B395" s="101" t="s">
        <v>322</v>
      </c>
      <c r="C395" s="102">
        <v>306422401209</v>
      </c>
      <c r="D395" s="101" t="s">
        <v>371</v>
      </c>
      <c r="E395" s="101" t="s">
        <v>372</v>
      </c>
      <c r="F395" s="103">
        <v>1500000</v>
      </c>
      <c r="G395" s="64"/>
      <c r="H395" s="64"/>
      <c r="I395" s="64">
        <f>A395</f>
        <v>368</v>
      </c>
      <c r="J395" s="64" t="s">
        <v>1163</v>
      </c>
    </row>
    <row r="396" spans="1:10" ht="21" customHeight="1">
      <c r="A396" s="100">
        <v>369</v>
      </c>
      <c r="B396" s="101" t="s">
        <v>323</v>
      </c>
      <c r="C396" s="102">
        <v>905422479593</v>
      </c>
      <c r="D396" s="101" t="s">
        <v>371</v>
      </c>
      <c r="E396" s="101" t="s">
        <v>372</v>
      </c>
      <c r="F396" s="103">
        <v>1500000</v>
      </c>
      <c r="G396" s="64">
        <f>A396</f>
        <v>369</v>
      </c>
      <c r="H396" s="64" t="s">
        <v>1163</v>
      </c>
      <c r="I396" s="64"/>
      <c r="J396" s="64"/>
    </row>
    <row r="397" spans="1:10" ht="21" customHeight="1">
      <c r="A397" s="100">
        <v>370</v>
      </c>
      <c r="B397" s="101" t="s">
        <v>324</v>
      </c>
      <c r="C397" s="102">
        <v>307422409607</v>
      </c>
      <c r="D397" s="101" t="s">
        <v>371</v>
      </c>
      <c r="E397" s="101" t="s">
        <v>372</v>
      </c>
      <c r="F397" s="103">
        <v>1500000</v>
      </c>
      <c r="G397" s="64"/>
      <c r="H397" s="64"/>
      <c r="I397" s="64">
        <f>A397</f>
        <v>370</v>
      </c>
      <c r="J397" s="64" t="s">
        <v>1163</v>
      </c>
    </row>
    <row r="398" spans="1:10" ht="21" customHeight="1">
      <c r="A398" s="100">
        <v>371</v>
      </c>
      <c r="B398" s="101" t="s">
        <v>325</v>
      </c>
      <c r="C398" s="102">
        <v>308422411002</v>
      </c>
      <c r="D398" s="101" t="s">
        <v>371</v>
      </c>
      <c r="E398" s="101" t="s">
        <v>372</v>
      </c>
      <c r="F398" s="103">
        <v>1500000</v>
      </c>
      <c r="G398" s="64">
        <f>A398</f>
        <v>371</v>
      </c>
      <c r="H398" s="64" t="s">
        <v>1163</v>
      </c>
      <c r="I398" s="64"/>
      <c r="J398" s="64"/>
    </row>
    <row r="399" spans="1:10" ht="21" customHeight="1">
      <c r="A399" s="100">
        <v>372</v>
      </c>
      <c r="B399" s="101" t="s">
        <v>270</v>
      </c>
      <c r="C399" s="102">
        <v>305422481907</v>
      </c>
      <c r="D399" s="101" t="s">
        <v>371</v>
      </c>
      <c r="E399" s="101" t="s">
        <v>372</v>
      </c>
      <c r="F399" s="103">
        <v>1500000</v>
      </c>
      <c r="G399" s="64"/>
      <c r="H399" s="64"/>
      <c r="I399" s="64">
        <f>A399</f>
        <v>372</v>
      </c>
      <c r="J399" s="64" t="s">
        <v>1163</v>
      </c>
    </row>
    <row r="400" spans="1:10" ht="21" customHeight="1">
      <c r="A400" s="100">
        <v>373</v>
      </c>
      <c r="B400" s="101" t="s">
        <v>328</v>
      </c>
      <c r="C400" s="102">
        <v>905422479633</v>
      </c>
      <c r="D400" s="101" t="s">
        <v>371</v>
      </c>
      <c r="E400" s="101" t="s">
        <v>372</v>
      </c>
      <c r="F400" s="103">
        <v>1500000</v>
      </c>
      <c r="G400" s="64">
        <f>A400</f>
        <v>373</v>
      </c>
      <c r="H400" s="64" t="s">
        <v>1163</v>
      </c>
      <c r="I400" s="64"/>
      <c r="J400" s="64"/>
    </row>
    <row r="401" spans="1:10" ht="21" customHeight="1">
      <c r="A401" s="100">
        <v>374</v>
      </c>
      <c r="B401" s="101" t="s">
        <v>329</v>
      </c>
      <c r="C401" s="102">
        <v>307422410967</v>
      </c>
      <c r="D401" s="101" t="s">
        <v>371</v>
      </c>
      <c r="E401" s="101" t="s">
        <v>372</v>
      </c>
      <c r="F401" s="103">
        <v>1500000</v>
      </c>
      <c r="G401" s="64"/>
      <c r="H401" s="64"/>
      <c r="I401" s="64">
        <f>A401</f>
        <v>374</v>
      </c>
      <c r="J401" s="64" t="s">
        <v>1163</v>
      </c>
    </row>
    <row r="402" spans="1:10" ht="21" customHeight="1">
      <c r="A402" s="100">
        <v>375</v>
      </c>
      <c r="B402" s="101" t="s">
        <v>330</v>
      </c>
      <c r="C402" s="102">
        <v>308422418325</v>
      </c>
      <c r="D402" s="101" t="s">
        <v>371</v>
      </c>
      <c r="E402" s="101" t="s">
        <v>372</v>
      </c>
      <c r="F402" s="103">
        <v>1500000</v>
      </c>
      <c r="G402" s="64">
        <f>A402</f>
        <v>375</v>
      </c>
      <c r="H402" s="64" t="s">
        <v>1163</v>
      </c>
      <c r="I402" s="64"/>
      <c r="J402" s="64"/>
    </row>
    <row r="403" spans="1:10" ht="21" customHeight="1">
      <c r="A403" s="100">
        <v>376</v>
      </c>
      <c r="B403" s="101" t="s">
        <v>331</v>
      </c>
      <c r="C403" s="102">
        <v>305422479615</v>
      </c>
      <c r="D403" s="101" t="s">
        <v>371</v>
      </c>
      <c r="E403" s="101" t="s">
        <v>372</v>
      </c>
      <c r="F403" s="103">
        <v>1500000</v>
      </c>
      <c r="G403" s="64"/>
      <c r="H403" s="64"/>
      <c r="I403" s="64">
        <f>A403</f>
        <v>376</v>
      </c>
      <c r="J403" s="64" t="s">
        <v>1163</v>
      </c>
    </row>
    <row r="404" spans="1:10" ht="21" customHeight="1">
      <c r="A404" s="100">
        <v>377</v>
      </c>
      <c r="B404" s="101" t="s">
        <v>1092</v>
      </c>
      <c r="C404" s="102">
        <v>307422409609</v>
      </c>
      <c r="D404" s="101" t="s">
        <v>371</v>
      </c>
      <c r="E404" s="101" t="s">
        <v>372</v>
      </c>
      <c r="F404" s="103">
        <v>1500000</v>
      </c>
      <c r="G404" s="64">
        <f>A404</f>
        <v>377</v>
      </c>
      <c r="H404" s="64" t="s">
        <v>1163</v>
      </c>
      <c r="I404" s="64"/>
      <c r="J404" s="64"/>
    </row>
    <row r="405" spans="1:10" ht="21" customHeight="1">
      <c r="A405" s="100">
        <v>378</v>
      </c>
      <c r="B405" s="101" t="s">
        <v>333</v>
      </c>
      <c r="C405" s="102">
        <v>307422408323</v>
      </c>
      <c r="D405" s="101" t="s">
        <v>371</v>
      </c>
      <c r="E405" s="101" t="s">
        <v>372</v>
      </c>
      <c r="F405" s="103">
        <v>1500000</v>
      </c>
      <c r="G405" s="64"/>
      <c r="H405" s="64"/>
      <c r="I405" s="64">
        <f>A405</f>
        <v>378</v>
      </c>
      <c r="J405" s="64" t="s">
        <v>1163</v>
      </c>
    </row>
    <row r="406" spans="1:10" ht="21" customHeight="1">
      <c r="A406" s="100">
        <v>379</v>
      </c>
      <c r="B406" s="101" t="s">
        <v>334</v>
      </c>
      <c r="C406" s="102">
        <v>307422410959</v>
      </c>
      <c r="D406" s="101" t="s">
        <v>371</v>
      </c>
      <c r="E406" s="101" t="s">
        <v>372</v>
      </c>
      <c r="F406" s="103">
        <v>1500000</v>
      </c>
      <c r="G406" s="64">
        <f>A406</f>
        <v>379</v>
      </c>
      <c r="H406" s="64" t="s">
        <v>1163</v>
      </c>
      <c r="I406" s="64"/>
      <c r="J406" s="64"/>
    </row>
    <row r="407" spans="1:10" ht="21" customHeight="1">
      <c r="A407" s="100">
        <v>380</v>
      </c>
      <c r="B407" s="101" t="s">
        <v>335</v>
      </c>
      <c r="C407" s="102">
        <v>307422353380</v>
      </c>
      <c r="D407" s="101" t="s">
        <v>371</v>
      </c>
      <c r="E407" s="101" t="s">
        <v>336</v>
      </c>
      <c r="F407" s="103">
        <v>1500000</v>
      </c>
      <c r="G407" s="64"/>
      <c r="H407" s="64"/>
      <c r="I407" s="64">
        <f>A407</f>
        <v>380</v>
      </c>
      <c r="J407" s="64" t="s">
        <v>1163</v>
      </c>
    </row>
    <row r="408" spans="1:10" ht="21" customHeight="1">
      <c r="A408" s="100">
        <v>381</v>
      </c>
      <c r="B408" s="101" t="s">
        <v>337</v>
      </c>
      <c r="C408" s="102">
        <v>308422318287</v>
      </c>
      <c r="D408" s="101" t="s">
        <v>371</v>
      </c>
      <c r="E408" s="101" t="s">
        <v>336</v>
      </c>
      <c r="F408" s="103">
        <v>1500000</v>
      </c>
      <c r="G408" s="64">
        <f>A408</f>
        <v>381</v>
      </c>
      <c r="H408" s="64" t="s">
        <v>1163</v>
      </c>
      <c r="I408" s="64"/>
      <c r="J408" s="64"/>
    </row>
    <row r="409" spans="1:10" ht="21" customHeight="1">
      <c r="A409" s="100">
        <v>382</v>
      </c>
      <c r="B409" s="101" t="s">
        <v>338</v>
      </c>
      <c r="C409" s="102">
        <v>308422318289</v>
      </c>
      <c r="D409" s="101" t="s">
        <v>371</v>
      </c>
      <c r="E409" s="101" t="s">
        <v>336</v>
      </c>
      <c r="F409" s="103">
        <v>1500000</v>
      </c>
      <c r="G409" s="64"/>
      <c r="H409" s="64"/>
      <c r="I409" s="64">
        <f>A409</f>
        <v>382</v>
      </c>
      <c r="J409" s="64" t="s">
        <v>1163</v>
      </c>
    </row>
    <row r="410" spans="1:10" ht="21" customHeight="1">
      <c r="A410" s="100">
        <v>383</v>
      </c>
      <c r="B410" s="101" t="s">
        <v>339</v>
      </c>
      <c r="C410" s="102">
        <v>105431481644</v>
      </c>
      <c r="D410" s="101" t="s">
        <v>371</v>
      </c>
      <c r="E410" s="101" t="s">
        <v>1129</v>
      </c>
      <c r="F410" s="103">
        <v>1500000</v>
      </c>
      <c r="G410" s="64">
        <f>A410</f>
        <v>383</v>
      </c>
      <c r="H410" s="64" t="s">
        <v>1163</v>
      </c>
      <c r="I410" s="64"/>
      <c r="J410" s="64"/>
    </row>
    <row r="411" spans="1:10" ht="21" customHeight="1">
      <c r="A411" s="100">
        <v>384</v>
      </c>
      <c r="B411" s="101" t="s">
        <v>340</v>
      </c>
      <c r="C411" s="102">
        <v>108431418002</v>
      </c>
      <c r="D411" s="101" t="s">
        <v>371</v>
      </c>
      <c r="E411" s="101" t="s">
        <v>1129</v>
      </c>
      <c r="F411" s="103">
        <v>1500000</v>
      </c>
      <c r="G411" s="64"/>
      <c r="H411" s="64"/>
      <c r="I411" s="64">
        <f>A411</f>
        <v>384</v>
      </c>
      <c r="J411" s="64" t="s">
        <v>1163</v>
      </c>
    </row>
    <row r="412" spans="1:10" ht="21" customHeight="1">
      <c r="A412" s="100">
        <v>385</v>
      </c>
      <c r="B412" s="101" t="s">
        <v>341</v>
      </c>
      <c r="C412" s="102">
        <v>107431411321</v>
      </c>
      <c r="D412" s="101" t="s">
        <v>371</v>
      </c>
      <c r="E412" s="101" t="s">
        <v>1129</v>
      </c>
      <c r="F412" s="103">
        <v>1500000</v>
      </c>
      <c r="G412" s="64">
        <f>A412</f>
        <v>385</v>
      </c>
      <c r="H412" s="64" t="s">
        <v>1163</v>
      </c>
      <c r="I412" s="64"/>
      <c r="J412" s="64"/>
    </row>
    <row r="413" spans="1:10" ht="21" customHeight="1">
      <c r="A413" s="100">
        <v>386</v>
      </c>
      <c r="B413" s="101" t="s">
        <v>342</v>
      </c>
      <c r="C413" s="102">
        <v>105431481575</v>
      </c>
      <c r="D413" s="101" t="s">
        <v>371</v>
      </c>
      <c r="E413" s="101" t="s">
        <v>1129</v>
      </c>
      <c r="F413" s="103">
        <v>1500000</v>
      </c>
      <c r="G413" s="64"/>
      <c r="H413" s="64"/>
      <c r="I413" s="64">
        <f>A413</f>
        <v>386</v>
      </c>
      <c r="J413" s="64" t="s">
        <v>1163</v>
      </c>
    </row>
    <row r="414" spans="1:10" ht="21" customHeight="1">
      <c r="A414" s="100">
        <v>387</v>
      </c>
      <c r="B414" s="101" t="s">
        <v>343</v>
      </c>
      <c r="C414" s="102">
        <v>107431411306</v>
      </c>
      <c r="D414" s="101" t="s">
        <v>371</v>
      </c>
      <c r="E414" s="101" t="s">
        <v>1129</v>
      </c>
      <c r="F414" s="103">
        <v>1500000</v>
      </c>
      <c r="G414" s="64">
        <f>A414</f>
        <v>387</v>
      </c>
      <c r="H414" s="64" t="s">
        <v>1163</v>
      </c>
      <c r="I414" s="64"/>
      <c r="J414" s="64"/>
    </row>
    <row r="415" spans="1:10" ht="21" customHeight="1">
      <c r="A415" s="100">
        <v>388</v>
      </c>
      <c r="B415" s="101" t="s">
        <v>344</v>
      </c>
      <c r="C415" s="102">
        <v>106431400668</v>
      </c>
      <c r="D415" s="101" t="s">
        <v>371</v>
      </c>
      <c r="E415" s="101" t="s">
        <v>1129</v>
      </c>
      <c r="F415" s="103">
        <v>1500000</v>
      </c>
      <c r="G415" s="64"/>
      <c r="H415" s="64"/>
      <c r="I415" s="64">
        <f>A415</f>
        <v>388</v>
      </c>
      <c r="J415" s="64" t="s">
        <v>1163</v>
      </c>
    </row>
    <row r="416" spans="1:10" ht="21" customHeight="1">
      <c r="A416" s="100">
        <v>389</v>
      </c>
      <c r="B416" s="101" t="s">
        <v>346</v>
      </c>
      <c r="C416" s="102">
        <v>805431481674</v>
      </c>
      <c r="D416" s="101" t="s">
        <v>371</v>
      </c>
      <c r="E416" s="101" t="s">
        <v>1129</v>
      </c>
      <c r="F416" s="103">
        <v>1500000</v>
      </c>
      <c r="G416" s="64">
        <f>A416</f>
        <v>389</v>
      </c>
      <c r="H416" s="64" t="s">
        <v>1163</v>
      </c>
      <c r="I416" s="64"/>
      <c r="J416" s="64"/>
    </row>
    <row r="417" spans="1:10" ht="21" customHeight="1">
      <c r="A417" s="100">
        <v>390</v>
      </c>
      <c r="B417" s="101" t="s">
        <v>347</v>
      </c>
      <c r="C417" s="102">
        <v>106431404058</v>
      </c>
      <c r="D417" s="101" t="s">
        <v>371</v>
      </c>
      <c r="E417" s="101" t="s">
        <v>1129</v>
      </c>
      <c r="F417" s="103">
        <v>1500000</v>
      </c>
      <c r="G417" s="64"/>
      <c r="H417" s="64"/>
      <c r="I417" s="64">
        <f>A417</f>
        <v>390</v>
      </c>
      <c r="J417" s="64" t="s">
        <v>1163</v>
      </c>
    </row>
    <row r="418" spans="1:10" ht="21" customHeight="1">
      <c r="A418" s="100">
        <v>391</v>
      </c>
      <c r="B418" s="101" t="s">
        <v>348</v>
      </c>
      <c r="C418" s="102">
        <v>107431411308</v>
      </c>
      <c r="D418" s="101" t="s">
        <v>371</v>
      </c>
      <c r="E418" s="101" t="s">
        <v>1129</v>
      </c>
      <c r="F418" s="103">
        <v>1500000</v>
      </c>
      <c r="G418" s="64">
        <f>A418</f>
        <v>391</v>
      </c>
      <c r="H418" s="64" t="s">
        <v>1163</v>
      </c>
      <c r="I418" s="64"/>
      <c r="J418" s="64"/>
    </row>
    <row r="419" spans="1:10" ht="21" customHeight="1">
      <c r="A419" s="100">
        <v>392</v>
      </c>
      <c r="B419" s="101" t="s">
        <v>349</v>
      </c>
      <c r="C419" s="102">
        <v>107431411344</v>
      </c>
      <c r="D419" s="101" t="s">
        <v>371</v>
      </c>
      <c r="E419" s="101" t="s">
        <v>1129</v>
      </c>
      <c r="F419" s="103">
        <v>1500000</v>
      </c>
      <c r="G419" s="64"/>
      <c r="H419" s="64"/>
      <c r="I419" s="64">
        <f>A419</f>
        <v>392</v>
      </c>
      <c r="J419" s="64" t="s">
        <v>1163</v>
      </c>
    </row>
    <row r="420" spans="1:10" ht="21" customHeight="1">
      <c r="A420" s="100">
        <v>393</v>
      </c>
      <c r="B420" s="101" t="s">
        <v>350</v>
      </c>
      <c r="C420" s="102">
        <v>105431481626</v>
      </c>
      <c r="D420" s="101" t="s">
        <v>371</v>
      </c>
      <c r="E420" s="101" t="s">
        <v>1129</v>
      </c>
      <c r="F420" s="103">
        <v>1500000</v>
      </c>
      <c r="G420" s="64">
        <f>A420</f>
        <v>393</v>
      </c>
      <c r="H420" s="64" t="s">
        <v>1163</v>
      </c>
      <c r="I420" s="64"/>
      <c r="J420" s="64"/>
    </row>
    <row r="421" spans="1:10" ht="21" customHeight="1">
      <c r="A421" s="100">
        <v>394</v>
      </c>
      <c r="B421" s="101" t="s">
        <v>351</v>
      </c>
      <c r="C421" s="102">
        <v>106431404034</v>
      </c>
      <c r="D421" s="101" t="s">
        <v>371</v>
      </c>
      <c r="E421" s="101" t="s">
        <v>1129</v>
      </c>
      <c r="F421" s="103">
        <v>1500000</v>
      </c>
      <c r="G421" s="64"/>
      <c r="H421" s="64"/>
      <c r="I421" s="64">
        <f>A421</f>
        <v>394</v>
      </c>
      <c r="J421" s="64" t="s">
        <v>1163</v>
      </c>
    </row>
    <row r="422" spans="1:10" ht="21" customHeight="1">
      <c r="A422" s="100">
        <v>395</v>
      </c>
      <c r="B422" s="101" t="s">
        <v>352</v>
      </c>
      <c r="C422" s="102">
        <v>106431404037</v>
      </c>
      <c r="D422" s="101" t="s">
        <v>371</v>
      </c>
      <c r="E422" s="101" t="s">
        <v>1129</v>
      </c>
      <c r="F422" s="103">
        <v>1500000</v>
      </c>
      <c r="G422" s="64">
        <f>A422</f>
        <v>395</v>
      </c>
      <c r="H422" s="64" t="s">
        <v>1163</v>
      </c>
      <c r="I422" s="64"/>
      <c r="J422" s="64"/>
    </row>
    <row r="423" spans="1:10" ht="21" customHeight="1">
      <c r="A423" s="100">
        <v>396</v>
      </c>
      <c r="B423" s="101" t="s">
        <v>353</v>
      </c>
      <c r="C423" s="102">
        <v>107431411338</v>
      </c>
      <c r="D423" s="101" t="s">
        <v>371</v>
      </c>
      <c r="E423" s="101" t="s">
        <v>1129</v>
      </c>
      <c r="F423" s="103">
        <v>1500000</v>
      </c>
      <c r="G423" s="64"/>
      <c r="H423" s="64"/>
      <c r="I423" s="64">
        <f>A423</f>
        <v>396</v>
      </c>
      <c r="J423" s="64" t="s">
        <v>1163</v>
      </c>
    </row>
    <row r="424" spans="1:10" ht="21" customHeight="1">
      <c r="A424" s="100">
        <v>397</v>
      </c>
      <c r="B424" s="101" t="s">
        <v>354</v>
      </c>
      <c r="C424" s="102">
        <v>106431404054</v>
      </c>
      <c r="D424" s="101" t="s">
        <v>371</v>
      </c>
      <c r="E424" s="101" t="s">
        <v>1129</v>
      </c>
      <c r="F424" s="103">
        <v>1500000</v>
      </c>
      <c r="G424" s="64">
        <f>A424</f>
        <v>397</v>
      </c>
      <c r="H424" s="64" t="s">
        <v>1163</v>
      </c>
      <c r="I424" s="64"/>
      <c r="J424" s="64"/>
    </row>
    <row r="425" spans="1:10" ht="21" customHeight="1">
      <c r="A425" s="100">
        <v>398</v>
      </c>
      <c r="B425" s="101" t="s">
        <v>355</v>
      </c>
      <c r="C425" s="102">
        <v>106431404019</v>
      </c>
      <c r="D425" s="101" t="s">
        <v>371</v>
      </c>
      <c r="E425" s="101" t="s">
        <v>1129</v>
      </c>
      <c r="F425" s="103">
        <v>1500000</v>
      </c>
      <c r="G425" s="64"/>
      <c r="H425" s="64"/>
      <c r="I425" s="64">
        <f>A425</f>
        <v>398</v>
      </c>
      <c r="J425" s="64" t="s">
        <v>1163</v>
      </c>
    </row>
    <row r="426" spans="1:10" ht="21" customHeight="1">
      <c r="A426" s="100">
        <v>399</v>
      </c>
      <c r="B426" s="101" t="s">
        <v>356</v>
      </c>
      <c r="C426" s="102">
        <v>307432404432</v>
      </c>
      <c r="D426" s="101" t="s">
        <v>371</v>
      </c>
      <c r="E426" s="101" t="s">
        <v>1130</v>
      </c>
      <c r="F426" s="103">
        <v>1500000</v>
      </c>
      <c r="G426" s="64">
        <f>A426</f>
        <v>399</v>
      </c>
      <c r="H426" s="64" t="s">
        <v>1163</v>
      </c>
      <c r="I426" s="64"/>
      <c r="J426" s="64"/>
    </row>
    <row r="427" spans="1:10" ht="21" customHeight="1">
      <c r="A427" s="100">
        <v>400</v>
      </c>
      <c r="B427" s="101" t="s">
        <v>357</v>
      </c>
      <c r="C427" s="102">
        <v>308432418387</v>
      </c>
      <c r="D427" s="101" t="s">
        <v>371</v>
      </c>
      <c r="E427" s="101" t="s">
        <v>1130</v>
      </c>
      <c r="F427" s="103">
        <v>1500000</v>
      </c>
      <c r="G427" s="64"/>
      <c r="H427" s="64"/>
      <c r="I427" s="64">
        <f>A427</f>
        <v>400</v>
      </c>
      <c r="J427" s="64" t="s">
        <v>1163</v>
      </c>
    </row>
    <row r="428" spans="1:10" ht="21" customHeight="1">
      <c r="A428" s="100">
        <v>401</v>
      </c>
      <c r="B428" s="101" t="s">
        <v>358</v>
      </c>
      <c r="C428" s="102">
        <v>308432418395</v>
      </c>
      <c r="D428" s="101" t="s">
        <v>371</v>
      </c>
      <c r="E428" s="101" t="s">
        <v>1130</v>
      </c>
      <c r="F428" s="103">
        <v>1500000</v>
      </c>
      <c r="G428" s="64">
        <f>A428</f>
        <v>401</v>
      </c>
      <c r="H428" s="64" t="s">
        <v>1163</v>
      </c>
      <c r="I428" s="64"/>
      <c r="J428" s="64"/>
    </row>
    <row r="429" spans="1:10" ht="21" customHeight="1">
      <c r="A429" s="100">
        <v>402</v>
      </c>
      <c r="B429" s="101" t="s">
        <v>359</v>
      </c>
      <c r="C429" s="102">
        <v>307432411027</v>
      </c>
      <c r="D429" s="101" t="s">
        <v>371</v>
      </c>
      <c r="E429" s="101" t="s">
        <v>1130</v>
      </c>
      <c r="F429" s="103">
        <v>1500000</v>
      </c>
      <c r="G429" s="64"/>
      <c r="H429" s="64"/>
      <c r="I429" s="64">
        <f>A429</f>
        <v>402</v>
      </c>
      <c r="J429" s="64" t="s">
        <v>1163</v>
      </c>
    </row>
    <row r="430" spans="1:10" ht="21" customHeight="1">
      <c r="A430" s="100">
        <v>403</v>
      </c>
      <c r="B430" s="101" t="s">
        <v>360</v>
      </c>
      <c r="C430" s="102">
        <v>308432418398</v>
      </c>
      <c r="D430" s="101" t="s">
        <v>371</v>
      </c>
      <c r="E430" s="101" t="s">
        <v>1130</v>
      </c>
      <c r="F430" s="103">
        <v>1500000</v>
      </c>
      <c r="G430" s="64">
        <f>A430</f>
        <v>403</v>
      </c>
      <c r="H430" s="64" t="s">
        <v>1163</v>
      </c>
      <c r="I430" s="64"/>
      <c r="J430" s="64"/>
    </row>
    <row r="431" spans="1:10" ht="21" customHeight="1">
      <c r="A431" s="100">
        <v>404</v>
      </c>
      <c r="B431" s="101" t="s">
        <v>361</v>
      </c>
      <c r="C431" s="102">
        <v>307432411019</v>
      </c>
      <c r="D431" s="101" t="s">
        <v>371</v>
      </c>
      <c r="E431" s="101" t="s">
        <v>1130</v>
      </c>
      <c r="F431" s="103">
        <v>1500000</v>
      </c>
      <c r="G431" s="64"/>
      <c r="H431" s="64"/>
      <c r="I431" s="64">
        <f>A431</f>
        <v>404</v>
      </c>
      <c r="J431" s="64" t="s">
        <v>1163</v>
      </c>
    </row>
    <row r="432" spans="1:10" ht="21" customHeight="1">
      <c r="A432" s="100">
        <v>405</v>
      </c>
      <c r="B432" s="101" t="s">
        <v>3</v>
      </c>
      <c r="C432" s="102">
        <v>307432411031</v>
      </c>
      <c r="D432" s="101" t="s">
        <v>371</v>
      </c>
      <c r="E432" s="101" t="s">
        <v>1130</v>
      </c>
      <c r="F432" s="103">
        <v>1500000</v>
      </c>
      <c r="G432" s="64">
        <f>A432</f>
        <v>405</v>
      </c>
      <c r="H432" s="64" t="s">
        <v>1163</v>
      </c>
      <c r="I432" s="64"/>
      <c r="J432" s="64"/>
    </row>
    <row r="433" spans="1:10" ht="21" customHeight="1">
      <c r="A433" s="104" t="s">
        <v>1165</v>
      </c>
      <c r="B433" s="105"/>
      <c r="C433" s="106"/>
      <c r="D433" s="105"/>
      <c r="E433" s="105"/>
      <c r="F433" s="107">
        <f>SUM(F391:F432)</f>
        <v>607500000</v>
      </c>
      <c r="G433" s="108"/>
      <c r="H433" s="109"/>
      <c r="I433" s="109"/>
      <c r="J433" s="109"/>
    </row>
    <row r="434" spans="1:10" s="89" customFormat="1" ht="21" customHeight="1">
      <c r="A434" s="110" t="s">
        <v>1166</v>
      </c>
      <c r="B434" s="97"/>
      <c r="C434" s="98"/>
      <c r="D434" s="97"/>
      <c r="E434" s="97"/>
      <c r="F434" s="99">
        <f>F433</f>
        <v>607500000</v>
      </c>
      <c r="G434" s="111"/>
      <c r="H434" s="111"/>
      <c r="I434" s="111"/>
      <c r="J434" s="111"/>
    </row>
    <row r="435" spans="1:10" ht="21" customHeight="1">
      <c r="A435" s="100">
        <v>406</v>
      </c>
      <c r="B435" s="101" t="s">
        <v>4</v>
      </c>
      <c r="C435" s="102">
        <v>105511479704</v>
      </c>
      <c r="D435" s="101" t="s">
        <v>5</v>
      </c>
      <c r="E435" s="101" t="s">
        <v>1131</v>
      </c>
      <c r="F435" s="103">
        <v>1500000</v>
      </c>
      <c r="G435" s="64"/>
      <c r="H435" s="64"/>
      <c r="I435" s="64">
        <f>A435</f>
        <v>406</v>
      </c>
      <c r="J435" s="64" t="s">
        <v>1163</v>
      </c>
    </row>
    <row r="436" spans="1:10" ht="21" customHeight="1">
      <c r="A436" s="100">
        <v>407</v>
      </c>
      <c r="B436" s="101" t="s">
        <v>783</v>
      </c>
      <c r="C436" s="102">
        <v>107511404751</v>
      </c>
      <c r="D436" s="101" t="s">
        <v>5</v>
      </c>
      <c r="E436" s="101" t="s">
        <v>1131</v>
      </c>
      <c r="F436" s="103">
        <v>1500000</v>
      </c>
      <c r="G436" s="64">
        <f>A436</f>
        <v>407</v>
      </c>
      <c r="H436" s="64" t="s">
        <v>1163</v>
      </c>
      <c r="I436" s="64"/>
      <c r="J436" s="64"/>
    </row>
    <row r="437" spans="1:10" ht="21" customHeight="1">
      <c r="A437" s="100">
        <v>408</v>
      </c>
      <c r="B437" s="101" t="s">
        <v>11</v>
      </c>
      <c r="C437" s="102">
        <v>105511481266</v>
      </c>
      <c r="D437" s="101" t="s">
        <v>5</v>
      </c>
      <c r="E437" s="101" t="s">
        <v>1131</v>
      </c>
      <c r="F437" s="103">
        <v>1500000</v>
      </c>
      <c r="G437" s="64"/>
      <c r="H437" s="64"/>
      <c r="I437" s="64">
        <f>A437</f>
        <v>408</v>
      </c>
      <c r="J437" s="64" t="s">
        <v>1163</v>
      </c>
    </row>
    <row r="438" spans="1:10" ht="21" customHeight="1">
      <c r="A438" s="100">
        <v>409</v>
      </c>
      <c r="B438" s="101" t="s">
        <v>18</v>
      </c>
      <c r="C438" s="102">
        <v>105511479695</v>
      </c>
      <c r="D438" s="101" t="s">
        <v>5</v>
      </c>
      <c r="E438" s="101" t="s">
        <v>1131</v>
      </c>
      <c r="F438" s="103">
        <v>1500000</v>
      </c>
      <c r="G438" s="64">
        <f>A438</f>
        <v>409</v>
      </c>
      <c r="H438" s="64" t="s">
        <v>1163</v>
      </c>
      <c r="I438" s="64"/>
      <c r="J438" s="64"/>
    </row>
    <row r="439" spans="1:10" ht="21" customHeight="1">
      <c r="A439" s="100">
        <v>410</v>
      </c>
      <c r="B439" s="101" t="s">
        <v>20</v>
      </c>
      <c r="C439" s="102">
        <v>106511404729</v>
      </c>
      <c r="D439" s="101" t="s">
        <v>5</v>
      </c>
      <c r="E439" s="101" t="s">
        <v>1131</v>
      </c>
      <c r="F439" s="103">
        <v>1500000</v>
      </c>
      <c r="G439" s="64"/>
      <c r="H439" s="64"/>
      <c r="I439" s="64">
        <f>A439</f>
        <v>410</v>
      </c>
      <c r="J439" s="64" t="s">
        <v>1163</v>
      </c>
    </row>
    <row r="440" spans="1:10" ht="21" customHeight="1">
      <c r="A440" s="100">
        <v>411</v>
      </c>
      <c r="B440" s="101" t="s">
        <v>22</v>
      </c>
      <c r="C440" s="102">
        <v>105511479698</v>
      </c>
      <c r="D440" s="101" t="s">
        <v>5</v>
      </c>
      <c r="E440" s="101" t="s">
        <v>1131</v>
      </c>
      <c r="F440" s="103">
        <v>1500000</v>
      </c>
      <c r="G440" s="64">
        <f>A440</f>
        <v>411</v>
      </c>
      <c r="H440" s="64" t="s">
        <v>1163</v>
      </c>
      <c r="I440" s="64"/>
      <c r="J440" s="64"/>
    </row>
    <row r="441" spans="1:10" ht="21" customHeight="1">
      <c r="A441" s="100">
        <v>412</v>
      </c>
      <c r="B441" s="101" t="s">
        <v>24</v>
      </c>
      <c r="C441" s="102">
        <v>104511472844</v>
      </c>
      <c r="D441" s="101" t="s">
        <v>5</v>
      </c>
      <c r="E441" s="101" t="s">
        <v>1131</v>
      </c>
      <c r="F441" s="103">
        <v>1500000</v>
      </c>
      <c r="G441" s="64"/>
      <c r="H441" s="64"/>
      <c r="I441" s="64">
        <f>A441</f>
        <v>412</v>
      </c>
      <c r="J441" s="64" t="s">
        <v>1163</v>
      </c>
    </row>
    <row r="442" spans="1:10" ht="21" customHeight="1">
      <c r="A442" s="100">
        <v>413</v>
      </c>
      <c r="B442" s="101" t="s">
        <v>27</v>
      </c>
      <c r="C442" s="102">
        <v>107513411055</v>
      </c>
      <c r="D442" s="101" t="s">
        <v>5</v>
      </c>
      <c r="E442" s="101" t="s">
        <v>1132</v>
      </c>
      <c r="F442" s="103">
        <v>1500000</v>
      </c>
      <c r="G442" s="64">
        <f>A442</f>
        <v>413</v>
      </c>
      <c r="H442" s="64" t="s">
        <v>1163</v>
      </c>
      <c r="I442" s="64"/>
      <c r="J442" s="64"/>
    </row>
    <row r="443" spans="1:10" ht="21" customHeight="1">
      <c r="A443" s="100">
        <v>414</v>
      </c>
      <c r="B443" s="101" t="s">
        <v>29</v>
      </c>
      <c r="C443" s="102">
        <v>106513405589</v>
      </c>
      <c r="D443" s="101" t="s">
        <v>5</v>
      </c>
      <c r="E443" s="101" t="s">
        <v>1132</v>
      </c>
      <c r="F443" s="103">
        <v>1500000</v>
      </c>
      <c r="G443" s="64"/>
      <c r="H443" s="64"/>
      <c r="I443" s="64">
        <f>A443</f>
        <v>414</v>
      </c>
      <c r="J443" s="64" t="s">
        <v>1163</v>
      </c>
    </row>
    <row r="444" spans="1:10" ht="21" customHeight="1">
      <c r="A444" s="100">
        <v>415</v>
      </c>
      <c r="B444" s="101" t="s">
        <v>31</v>
      </c>
      <c r="C444" s="102">
        <v>107513411053</v>
      </c>
      <c r="D444" s="101" t="s">
        <v>5</v>
      </c>
      <c r="E444" s="101" t="s">
        <v>1132</v>
      </c>
      <c r="F444" s="103">
        <v>1500000</v>
      </c>
      <c r="G444" s="64">
        <f>A444</f>
        <v>415</v>
      </c>
      <c r="H444" s="64" t="s">
        <v>1163</v>
      </c>
      <c r="I444" s="64"/>
      <c r="J444" s="64"/>
    </row>
    <row r="445" spans="1:10" ht="21" customHeight="1">
      <c r="A445" s="100">
        <v>416</v>
      </c>
      <c r="B445" s="101" t="s">
        <v>33</v>
      </c>
      <c r="C445" s="102">
        <v>108521409852</v>
      </c>
      <c r="D445" s="101" t="s">
        <v>5</v>
      </c>
      <c r="E445" s="101" t="s">
        <v>1133</v>
      </c>
      <c r="F445" s="103">
        <v>1500000</v>
      </c>
      <c r="G445" s="64"/>
      <c r="H445" s="64"/>
      <c r="I445" s="64">
        <f>A445</f>
        <v>416</v>
      </c>
      <c r="J445" s="64" t="s">
        <v>1163</v>
      </c>
    </row>
    <row r="446" spans="1:10" ht="21" customHeight="1">
      <c r="A446" s="100">
        <v>417</v>
      </c>
      <c r="B446" s="101" t="s">
        <v>34</v>
      </c>
      <c r="C446" s="102">
        <v>107521412524</v>
      </c>
      <c r="D446" s="101" t="s">
        <v>5</v>
      </c>
      <c r="E446" s="101" t="s">
        <v>1133</v>
      </c>
      <c r="F446" s="103">
        <v>1500000</v>
      </c>
      <c r="G446" s="64">
        <f>A446</f>
        <v>417</v>
      </c>
      <c r="H446" s="64" t="s">
        <v>1163</v>
      </c>
      <c r="I446" s="64"/>
      <c r="J446" s="64"/>
    </row>
    <row r="447" spans="1:10" ht="21" customHeight="1">
      <c r="A447" s="100">
        <v>418</v>
      </c>
      <c r="B447" s="101" t="s">
        <v>37</v>
      </c>
      <c r="C447" s="102">
        <v>107521404792</v>
      </c>
      <c r="D447" s="101" t="s">
        <v>5</v>
      </c>
      <c r="E447" s="101" t="s">
        <v>1133</v>
      </c>
      <c r="F447" s="103">
        <v>1500000</v>
      </c>
      <c r="G447" s="64"/>
      <c r="H447" s="64"/>
      <c r="I447" s="64">
        <f>A447</f>
        <v>418</v>
      </c>
      <c r="J447" s="64" t="s">
        <v>1163</v>
      </c>
    </row>
    <row r="448" spans="1:10" ht="21" customHeight="1">
      <c r="A448" s="100">
        <v>419</v>
      </c>
      <c r="B448" s="101" t="s">
        <v>38</v>
      </c>
      <c r="C448" s="102">
        <v>106521404762</v>
      </c>
      <c r="D448" s="101" t="s">
        <v>5</v>
      </c>
      <c r="E448" s="101" t="s">
        <v>1133</v>
      </c>
      <c r="F448" s="103">
        <v>1500000</v>
      </c>
      <c r="G448" s="64">
        <f>A448</f>
        <v>419</v>
      </c>
      <c r="H448" s="64" t="s">
        <v>1163</v>
      </c>
      <c r="I448" s="64"/>
      <c r="J448" s="64"/>
    </row>
    <row r="449" spans="1:10" ht="21" customHeight="1">
      <c r="A449" s="100">
        <v>420</v>
      </c>
      <c r="B449" s="101" t="s">
        <v>80</v>
      </c>
      <c r="C449" s="102">
        <v>106521404772</v>
      </c>
      <c r="D449" s="101" t="s">
        <v>5</v>
      </c>
      <c r="E449" s="101" t="s">
        <v>1133</v>
      </c>
      <c r="F449" s="103">
        <v>1500000</v>
      </c>
      <c r="G449" s="64"/>
      <c r="H449" s="64"/>
      <c r="I449" s="64">
        <f>A449</f>
        <v>420</v>
      </c>
      <c r="J449" s="64" t="s">
        <v>1163</v>
      </c>
    </row>
    <row r="450" spans="1:10" ht="21" customHeight="1">
      <c r="A450" s="100">
        <v>421</v>
      </c>
      <c r="B450" s="101" t="s">
        <v>42</v>
      </c>
      <c r="C450" s="102">
        <v>105521479757</v>
      </c>
      <c r="D450" s="101" t="s">
        <v>5</v>
      </c>
      <c r="E450" s="101" t="s">
        <v>1133</v>
      </c>
      <c r="F450" s="103">
        <v>1500000</v>
      </c>
      <c r="G450" s="64">
        <f>A450</f>
        <v>421</v>
      </c>
      <c r="H450" s="64" t="s">
        <v>1163</v>
      </c>
      <c r="I450" s="64"/>
      <c r="J450" s="64"/>
    </row>
    <row r="451" spans="1:10" ht="21" customHeight="1">
      <c r="A451" s="100">
        <v>422</v>
      </c>
      <c r="B451" s="101" t="s">
        <v>43</v>
      </c>
      <c r="C451" s="102">
        <v>105521481319</v>
      </c>
      <c r="D451" s="101" t="s">
        <v>5</v>
      </c>
      <c r="E451" s="101" t="s">
        <v>1133</v>
      </c>
      <c r="F451" s="103">
        <v>1500000</v>
      </c>
      <c r="G451" s="64"/>
      <c r="H451" s="64"/>
      <c r="I451" s="64">
        <f>A451</f>
        <v>422</v>
      </c>
      <c r="J451" s="64" t="s">
        <v>1163</v>
      </c>
    </row>
    <row r="452" spans="1:10" ht="21" customHeight="1">
      <c r="A452" s="100">
        <v>423</v>
      </c>
      <c r="B452" s="101" t="s">
        <v>44</v>
      </c>
      <c r="C452" s="102">
        <v>107521409830</v>
      </c>
      <c r="D452" s="101" t="s">
        <v>5</v>
      </c>
      <c r="E452" s="101" t="s">
        <v>1133</v>
      </c>
      <c r="F452" s="103">
        <v>1500000</v>
      </c>
      <c r="G452" s="64">
        <f>A452</f>
        <v>423</v>
      </c>
      <c r="H452" s="64" t="s">
        <v>1163</v>
      </c>
      <c r="I452" s="64"/>
      <c r="J452" s="64"/>
    </row>
    <row r="453" spans="1:10" ht="21" customHeight="1">
      <c r="A453" s="100">
        <v>424</v>
      </c>
      <c r="B453" s="101" t="s">
        <v>46</v>
      </c>
      <c r="C453" s="102">
        <v>306522300394</v>
      </c>
      <c r="D453" s="101" t="s">
        <v>5</v>
      </c>
      <c r="E453" s="101" t="s">
        <v>1134</v>
      </c>
      <c r="F453" s="103">
        <v>1500000</v>
      </c>
      <c r="G453" s="64"/>
      <c r="H453" s="64"/>
      <c r="I453" s="64">
        <f>A453</f>
        <v>424</v>
      </c>
      <c r="J453" s="64" t="s">
        <v>1163</v>
      </c>
    </row>
    <row r="454" spans="1:10" ht="21" customHeight="1">
      <c r="A454" s="100">
        <v>425</v>
      </c>
      <c r="B454" s="101" t="s">
        <v>49</v>
      </c>
      <c r="C454" s="102">
        <v>307522308813</v>
      </c>
      <c r="D454" s="101" t="s">
        <v>5</v>
      </c>
      <c r="E454" s="101" t="s">
        <v>1134</v>
      </c>
      <c r="F454" s="103">
        <v>1500000</v>
      </c>
      <c r="G454" s="64">
        <f>A454</f>
        <v>425</v>
      </c>
      <c r="H454" s="64" t="s">
        <v>1163</v>
      </c>
      <c r="I454" s="64"/>
      <c r="J454" s="64"/>
    </row>
    <row r="455" spans="1:10" ht="21" customHeight="1">
      <c r="A455" s="100">
        <v>426</v>
      </c>
      <c r="B455" s="101" t="s">
        <v>50</v>
      </c>
      <c r="C455" s="102">
        <v>306522304882</v>
      </c>
      <c r="D455" s="101" t="s">
        <v>5</v>
      </c>
      <c r="E455" s="101" t="s">
        <v>1134</v>
      </c>
      <c r="F455" s="103">
        <v>1500000</v>
      </c>
      <c r="G455" s="64"/>
      <c r="H455" s="64"/>
      <c r="I455" s="64">
        <f>A455</f>
        <v>426</v>
      </c>
      <c r="J455" s="64" t="s">
        <v>1163</v>
      </c>
    </row>
    <row r="456" spans="1:10" ht="21" customHeight="1">
      <c r="A456" s="100">
        <v>427</v>
      </c>
      <c r="B456" s="101" t="s">
        <v>52</v>
      </c>
      <c r="C456" s="102">
        <v>307531352794</v>
      </c>
      <c r="D456" s="101" t="s">
        <v>5</v>
      </c>
      <c r="E456" s="101" t="s">
        <v>1135</v>
      </c>
      <c r="F456" s="103">
        <v>1500000</v>
      </c>
      <c r="G456" s="64">
        <f>A456</f>
        <v>427</v>
      </c>
      <c r="H456" s="64" t="s">
        <v>1163</v>
      </c>
      <c r="I456" s="64"/>
      <c r="J456" s="64"/>
    </row>
    <row r="457" spans="1:10" ht="21" customHeight="1">
      <c r="A457" s="100">
        <v>428</v>
      </c>
      <c r="B457" s="101" t="s">
        <v>54</v>
      </c>
      <c r="C457" s="102">
        <v>306531304910</v>
      </c>
      <c r="D457" s="101" t="s">
        <v>5</v>
      </c>
      <c r="E457" s="101" t="s">
        <v>1135</v>
      </c>
      <c r="F457" s="103">
        <v>1500000</v>
      </c>
      <c r="G457" s="64"/>
      <c r="H457" s="64"/>
      <c r="I457" s="64">
        <f>A457</f>
        <v>428</v>
      </c>
      <c r="J457" s="64" t="s">
        <v>1163</v>
      </c>
    </row>
    <row r="458" spans="1:10" ht="21" customHeight="1">
      <c r="A458" s="100">
        <v>429</v>
      </c>
      <c r="B458" s="101" t="s">
        <v>55</v>
      </c>
      <c r="C458" s="102">
        <v>308531318646</v>
      </c>
      <c r="D458" s="101" t="s">
        <v>5</v>
      </c>
      <c r="E458" s="101" t="s">
        <v>1135</v>
      </c>
      <c r="F458" s="103">
        <v>1500000</v>
      </c>
      <c r="G458" s="64">
        <f>A458</f>
        <v>429</v>
      </c>
      <c r="H458" s="64" t="s">
        <v>1163</v>
      </c>
      <c r="I458" s="64"/>
      <c r="J458" s="64"/>
    </row>
    <row r="459" spans="1:10" ht="21" customHeight="1">
      <c r="A459" s="100">
        <v>430</v>
      </c>
      <c r="B459" s="101" t="s">
        <v>57</v>
      </c>
      <c r="C459" s="102">
        <v>306531304915</v>
      </c>
      <c r="D459" s="101" t="s">
        <v>5</v>
      </c>
      <c r="E459" s="101" t="s">
        <v>1135</v>
      </c>
      <c r="F459" s="103">
        <v>1500000</v>
      </c>
      <c r="G459" s="64"/>
      <c r="H459" s="64"/>
      <c r="I459" s="64">
        <f>A459</f>
        <v>430</v>
      </c>
      <c r="J459" s="64" t="s">
        <v>1163</v>
      </c>
    </row>
    <row r="460" spans="1:10" ht="21" customHeight="1">
      <c r="A460" s="100">
        <v>431</v>
      </c>
      <c r="B460" s="101" t="s">
        <v>61</v>
      </c>
      <c r="C460" s="102">
        <v>306531304904</v>
      </c>
      <c r="D460" s="101" t="s">
        <v>5</v>
      </c>
      <c r="E460" s="101" t="s">
        <v>1135</v>
      </c>
      <c r="F460" s="103">
        <v>1500000</v>
      </c>
      <c r="G460" s="64">
        <f>A460</f>
        <v>431</v>
      </c>
      <c r="H460" s="64" t="s">
        <v>1163</v>
      </c>
      <c r="I460" s="64"/>
      <c r="J460" s="64"/>
    </row>
    <row r="461" spans="1:10" ht="21" customHeight="1">
      <c r="A461" s="100">
        <v>432</v>
      </c>
      <c r="B461" s="101" t="s">
        <v>62</v>
      </c>
      <c r="C461" s="102">
        <v>308531305555</v>
      </c>
      <c r="D461" s="101" t="s">
        <v>5</v>
      </c>
      <c r="E461" s="101" t="s">
        <v>1135</v>
      </c>
      <c r="F461" s="103">
        <v>1500000</v>
      </c>
      <c r="G461" s="64"/>
      <c r="H461" s="64"/>
      <c r="I461" s="64">
        <f>A461</f>
        <v>432</v>
      </c>
      <c r="J461" s="64" t="s">
        <v>1163</v>
      </c>
    </row>
    <row r="462" spans="1:10" ht="21" customHeight="1">
      <c r="A462" s="100">
        <v>433</v>
      </c>
      <c r="B462" s="101" t="s">
        <v>1203</v>
      </c>
      <c r="C462" s="102">
        <v>308532304937</v>
      </c>
      <c r="D462" s="101" t="s">
        <v>5</v>
      </c>
      <c r="E462" s="101" t="s">
        <v>1136</v>
      </c>
      <c r="F462" s="103">
        <v>1500000</v>
      </c>
      <c r="G462" s="64">
        <f>A462</f>
        <v>433</v>
      </c>
      <c r="H462" s="64" t="s">
        <v>1163</v>
      </c>
      <c r="I462" s="64"/>
      <c r="J462" s="64"/>
    </row>
    <row r="463" spans="1:10" ht="21" customHeight="1">
      <c r="A463" s="100">
        <v>434</v>
      </c>
      <c r="B463" s="101" t="s">
        <v>64</v>
      </c>
      <c r="C463" s="102">
        <v>108533414480</v>
      </c>
      <c r="D463" s="101" t="s">
        <v>5</v>
      </c>
      <c r="E463" s="101" t="s">
        <v>1137</v>
      </c>
      <c r="F463" s="103">
        <v>1500000</v>
      </c>
      <c r="G463" s="64"/>
      <c r="H463" s="64"/>
      <c r="I463" s="64">
        <f>A463</f>
        <v>434</v>
      </c>
      <c r="J463" s="64" t="s">
        <v>1163</v>
      </c>
    </row>
    <row r="464" spans="1:10" ht="21" customHeight="1">
      <c r="A464" s="100">
        <v>435</v>
      </c>
      <c r="B464" s="101" t="s">
        <v>66</v>
      </c>
      <c r="C464" s="102">
        <v>107533407719</v>
      </c>
      <c r="D464" s="101" t="s">
        <v>5</v>
      </c>
      <c r="E464" s="101" t="s">
        <v>1137</v>
      </c>
      <c r="F464" s="103">
        <v>1500000</v>
      </c>
      <c r="G464" s="64">
        <f>A464</f>
        <v>435</v>
      </c>
      <c r="H464" s="64" t="s">
        <v>1163</v>
      </c>
      <c r="I464" s="64"/>
      <c r="J464" s="64"/>
    </row>
    <row r="465" spans="1:10" ht="21" customHeight="1">
      <c r="A465" s="100">
        <v>436</v>
      </c>
      <c r="B465" s="101" t="s">
        <v>67</v>
      </c>
      <c r="C465" s="102">
        <v>107533407683</v>
      </c>
      <c r="D465" s="101" t="s">
        <v>5</v>
      </c>
      <c r="E465" s="101" t="s">
        <v>1137</v>
      </c>
      <c r="F465" s="103">
        <v>1500000</v>
      </c>
      <c r="G465" s="64"/>
      <c r="H465" s="64"/>
      <c r="I465" s="64">
        <f>A465</f>
        <v>436</v>
      </c>
      <c r="J465" s="64" t="s">
        <v>1163</v>
      </c>
    </row>
    <row r="466" spans="1:10" ht="21" customHeight="1">
      <c r="A466" s="100">
        <v>437</v>
      </c>
      <c r="B466" s="101" t="s">
        <v>68</v>
      </c>
      <c r="C466" s="102">
        <v>108533414482</v>
      </c>
      <c r="D466" s="101" t="s">
        <v>5</v>
      </c>
      <c r="E466" s="101" t="s">
        <v>1137</v>
      </c>
      <c r="F466" s="103">
        <v>1500000</v>
      </c>
      <c r="G466" s="64">
        <f>A466</f>
        <v>437</v>
      </c>
      <c r="H466" s="64" t="s">
        <v>1163</v>
      </c>
      <c r="I466" s="64"/>
      <c r="J466" s="64"/>
    </row>
    <row r="467" spans="1:10" ht="21" customHeight="1">
      <c r="A467" s="100">
        <v>438</v>
      </c>
      <c r="B467" s="101" t="s">
        <v>69</v>
      </c>
      <c r="C467" s="102">
        <v>108533411097</v>
      </c>
      <c r="D467" s="101" t="s">
        <v>5</v>
      </c>
      <c r="E467" s="101" t="s">
        <v>1137</v>
      </c>
      <c r="F467" s="103">
        <v>1500000</v>
      </c>
      <c r="G467" s="64"/>
      <c r="H467" s="64"/>
      <c r="I467" s="64">
        <f>A467</f>
        <v>438</v>
      </c>
      <c r="J467" s="64" t="s">
        <v>1163</v>
      </c>
    </row>
    <row r="468" spans="1:10" ht="21" customHeight="1">
      <c r="A468" s="100">
        <v>439</v>
      </c>
      <c r="B468" s="101" t="s">
        <v>81</v>
      </c>
      <c r="C468" s="102">
        <v>107533411080</v>
      </c>
      <c r="D468" s="101" t="s">
        <v>5</v>
      </c>
      <c r="E468" s="101" t="s">
        <v>1137</v>
      </c>
      <c r="F468" s="103">
        <v>1500000</v>
      </c>
      <c r="G468" s="64">
        <f>A468</f>
        <v>439</v>
      </c>
      <c r="H468" s="64" t="s">
        <v>1163</v>
      </c>
      <c r="I468" s="64"/>
      <c r="J468" s="64"/>
    </row>
    <row r="469" spans="1:10" ht="21" customHeight="1">
      <c r="A469" s="100">
        <v>440</v>
      </c>
      <c r="B469" s="101" t="s">
        <v>70</v>
      </c>
      <c r="C469" s="102">
        <v>107543411102</v>
      </c>
      <c r="D469" s="101" t="s">
        <v>5</v>
      </c>
      <c r="E469" s="101" t="s">
        <v>1138</v>
      </c>
      <c r="F469" s="103">
        <v>1500000</v>
      </c>
      <c r="G469" s="64"/>
      <c r="H469" s="64"/>
      <c r="I469" s="64">
        <f>A469</f>
        <v>440</v>
      </c>
      <c r="J469" s="64" t="s">
        <v>1163</v>
      </c>
    </row>
    <row r="470" spans="1:10" ht="21" customHeight="1">
      <c r="A470" s="100">
        <v>441</v>
      </c>
      <c r="B470" s="101" t="s">
        <v>71</v>
      </c>
      <c r="C470" s="102">
        <v>107543411109</v>
      </c>
      <c r="D470" s="101" t="s">
        <v>5</v>
      </c>
      <c r="E470" s="101" t="s">
        <v>1138</v>
      </c>
      <c r="F470" s="103">
        <v>1500000</v>
      </c>
      <c r="G470" s="64">
        <f>A470</f>
        <v>441</v>
      </c>
      <c r="H470" s="64" t="s">
        <v>1163</v>
      </c>
      <c r="I470" s="64"/>
      <c r="J470" s="64"/>
    </row>
    <row r="471" spans="1:10" ht="21" customHeight="1">
      <c r="A471" s="100">
        <v>442</v>
      </c>
      <c r="B471" s="101" t="s">
        <v>72</v>
      </c>
      <c r="C471" s="102">
        <v>307541353361</v>
      </c>
      <c r="D471" s="101" t="s">
        <v>5</v>
      </c>
      <c r="E471" s="101" t="s">
        <v>1139</v>
      </c>
      <c r="F471" s="103">
        <v>1500000</v>
      </c>
      <c r="G471" s="64"/>
      <c r="H471" s="64"/>
      <c r="I471" s="64">
        <f>A471</f>
        <v>442</v>
      </c>
      <c r="J471" s="64" t="s">
        <v>1163</v>
      </c>
    </row>
    <row r="472" spans="1:10" ht="21" customHeight="1">
      <c r="A472" s="100">
        <v>443</v>
      </c>
      <c r="B472" s="101" t="s">
        <v>73</v>
      </c>
      <c r="C472" s="102">
        <v>306541300377</v>
      </c>
      <c r="D472" s="101" t="s">
        <v>5</v>
      </c>
      <c r="E472" s="101" t="s">
        <v>1139</v>
      </c>
      <c r="F472" s="103">
        <v>1500000</v>
      </c>
      <c r="G472" s="64">
        <f>A472</f>
        <v>443</v>
      </c>
      <c r="H472" s="64" t="s">
        <v>1163</v>
      </c>
      <c r="I472" s="64"/>
      <c r="J472" s="64"/>
    </row>
    <row r="473" spans="1:10" ht="21" customHeight="1">
      <c r="A473" s="100">
        <v>444</v>
      </c>
      <c r="B473" s="101" t="s">
        <v>75</v>
      </c>
      <c r="C473" s="102">
        <v>306541304942</v>
      </c>
      <c r="D473" s="101" t="s">
        <v>5</v>
      </c>
      <c r="E473" s="101" t="s">
        <v>1139</v>
      </c>
      <c r="F473" s="103">
        <v>1500000</v>
      </c>
      <c r="G473" s="64"/>
      <c r="H473" s="64"/>
      <c r="I473" s="64">
        <f>A473</f>
        <v>444</v>
      </c>
      <c r="J473" s="64" t="s">
        <v>1163</v>
      </c>
    </row>
    <row r="474" spans="1:10" ht="21" customHeight="1">
      <c r="A474" s="100">
        <v>445</v>
      </c>
      <c r="B474" s="101" t="s">
        <v>76</v>
      </c>
      <c r="C474" s="102">
        <v>108544418773</v>
      </c>
      <c r="D474" s="101" t="s">
        <v>5</v>
      </c>
      <c r="E474" s="101" t="s">
        <v>1140</v>
      </c>
      <c r="F474" s="103">
        <v>1500000</v>
      </c>
      <c r="G474" s="64">
        <f>A474</f>
        <v>445</v>
      </c>
      <c r="H474" s="64" t="s">
        <v>1163</v>
      </c>
      <c r="I474" s="64"/>
      <c r="J474" s="64"/>
    </row>
    <row r="475" spans="1:10" ht="21" customHeight="1">
      <c r="A475" s="100">
        <v>446</v>
      </c>
      <c r="B475" s="101" t="s">
        <v>102</v>
      </c>
      <c r="C475" s="102">
        <v>106711401985</v>
      </c>
      <c r="D475" s="101" t="s">
        <v>806</v>
      </c>
      <c r="E475" s="101" t="s">
        <v>1141</v>
      </c>
      <c r="F475" s="103">
        <v>1500000</v>
      </c>
      <c r="G475" s="64"/>
      <c r="H475" s="64"/>
      <c r="I475" s="64">
        <f>A475</f>
        <v>446</v>
      </c>
      <c r="J475" s="64" t="s">
        <v>1163</v>
      </c>
    </row>
    <row r="476" spans="1:10" ht="21" customHeight="1">
      <c r="A476" s="104" t="s">
        <v>1165</v>
      </c>
      <c r="B476" s="105"/>
      <c r="C476" s="106"/>
      <c r="D476" s="105"/>
      <c r="E476" s="105"/>
      <c r="F476" s="112">
        <f>SUM(F434:F475)</f>
        <v>669000000</v>
      </c>
      <c r="G476" s="108"/>
      <c r="H476" s="109"/>
      <c r="I476" s="109"/>
      <c r="J476" s="109"/>
    </row>
    <row r="477" spans="1:10" s="89" customFormat="1" ht="21" customHeight="1">
      <c r="A477" s="110" t="s">
        <v>1166</v>
      </c>
      <c r="B477" s="97"/>
      <c r="C477" s="98"/>
      <c r="D477" s="97"/>
      <c r="E477" s="97"/>
      <c r="F477" s="99">
        <f>F476</f>
        <v>669000000</v>
      </c>
      <c r="G477" s="111"/>
      <c r="H477" s="111"/>
      <c r="I477" s="111"/>
      <c r="J477" s="111"/>
    </row>
    <row r="478" spans="1:10" ht="21" customHeight="1">
      <c r="A478" s="100">
        <v>447</v>
      </c>
      <c r="B478" s="101" t="s">
        <v>787</v>
      </c>
      <c r="C478" s="102">
        <v>108711415517</v>
      </c>
      <c r="D478" s="101" t="s">
        <v>806</v>
      </c>
      <c r="E478" s="101" t="s">
        <v>1141</v>
      </c>
      <c r="F478" s="103">
        <v>1500000</v>
      </c>
      <c r="G478" s="64">
        <f>A478</f>
        <v>447</v>
      </c>
      <c r="H478" s="64" t="s">
        <v>1163</v>
      </c>
      <c r="I478" s="64"/>
      <c r="J478" s="64"/>
    </row>
    <row r="479" spans="1:10" ht="21" customHeight="1">
      <c r="A479" s="100">
        <v>448</v>
      </c>
      <c r="B479" s="101" t="s">
        <v>85</v>
      </c>
      <c r="C479" s="102">
        <v>106711400098</v>
      </c>
      <c r="D479" s="101" t="s">
        <v>806</v>
      </c>
      <c r="E479" s="101" t="s">
        <v>1141</v>
      </c>
      <c r="F479" s="103">
        <v>1500000</v>
      </c>
      <c r="G479" s="64"/>
      <c r="H479" s="64"/>
      <c r="I479" s="64">
        <f>A479</f>
        <v>448</v>
      </c>
      <c r="J479" s="64" t="s">
        <v>1163</v>
      </c>
    </row>
    <row r="480" spans="1:10" ht="21" customHeight="1">
      <c r="A480" s="100">
        <v>449</v>
      </c>
      <c r="B480" s="101" t="s">
        <v>113</v>
      </c>
      <c r="C480" s="102">
        <v>105711480861</v>
      </c>
      <c r="D480" s="101" t="s">
        <v>806</v>
      </c>
      <c r="E480" s="101" t="s">
        <v>1141</v>
      </c>
      <c r="F480" s="103">
        <v>1500000</v>
      </c>
      <c r="G480" s="64">
        <f>A480</f>
        <v>449</v>
      </c>
      <c r="H480" s="64" t="s">
        <v>1163</v>
      </c>
      <c r="I480" s="64"/>
      <c r="J480" s="64"/>
    </row>
    <row r="481" spans="1:10" ht="21" customHeight="1">
      <c r="A481" s="100">
        <v>450</v>
      </c>
      <c r="B481" s="101" t="s">
        <v>869</v>
      </c>
      <c r="C481" s="102">
        <v>106711400073</v>
      </c>
      <c r="D481" s="101" t="s">
        <v>806</v>
      </c>
      <c r="E481" s="101" t="s">
        <v>1141</v>
      </c>
      <c r="F481" s="103">
        <v>1500000</v>
      </c>
      <c r="G481" s="64"/>
      <c r="H481" s="64"/>
      <c r="I481" s="64">
        <f>A481</f>
        <v>450</v>
      </c>
      <c r="J481" s="64" t="s">
        <v>1163</v>
      </c>
    </row>
    <row r="482" spans="1:10" ht="21" customHeight="1">
      <c r="A482" s="100">
        <v>451</v>
      </c>
      <c r="B482" s="101" t="s">
        <v>915</v>
      </c>
      <c r="C482" s="102">
        <v>105711479315</v>
      </c>
      <c r="D482" s="101" t="s">
        <v>806</v>
      </c>
      <c r="E482" s="101" t="s">
        <v>1141</v>
      </c>
      <c r="F482" s="103">
        <v>1500000</v>
      </c>
      <c r="G482" s="64">
        <f>A482</f>
        <v>451</v>
      </c>
      <c r="H482" s="64" t="s">
        <v>1163</v>
      </c>
      <c r="I482" s="64"/>
      <c r="J482" s="64"/>
    </row>
    <row r="483" spans="1:10" ht="21" customHeight="1">
      <c r="A483" s="100">
        <v>452</v>
      </c>
      <c r="B483" s="101" t="s">
        <v>95</v>
      </c>
      <c r="C483" s="102">
        <v>306721400780</v>
      </c>
      <c r="D483" s="101" t="s">
        <v>806</v>
      </c>
      <c r="E483" s="101" t="s">
        <v>1142</v>
      </c>
      <c r="F483" s="103">
        <v>1500000</v>
      </c>
      <c r="G483" s="64"/>
      <c r="H483" s="64"/>
      <c r="I483" s="64">
        <f>A483</f>
        <v>452</v>
      </c>
      <c r="J483" s="64" t="s">
        <v>1163</v>
      </c>
    </row>
    <row r="484" spans="1:10" ht="21" customHeight="1">
      <c r="A484" s="100">
        <v>453</v>
      </c>
      <c r="B484" s="101" t="s">
        <v>116</v>
      </c>
      <c r="C484" s="102">
        <v>307721407044</v>
      </c>
      <c r="D484" s="101" t="s">
        <v>806</v>
      </c>
      <c r="E484" s="101" t="s">
        <v>1142</v>
      </c>
      <c r="F484" s="103">
        <v>1500000</v>
      </c>
      <c r="G484" s="64">
        <f>A484</f>
        <v>453</v>
      </c>
      <c r="H484" s="64" t="s">
        <v>1163</v>
      </c>
      <c r="I484" s="64"/>
      <c r="J484" s="64"/>
    </row>
    <row r="485" spans="1:10" ht="21" customHeight="1">
      <c r="A485" s="73"/>
      <c r="B485" s="71"/>
      <c r="C485" s="72"/>
      <c r="D485" s="71"/>
      <c r="E485" s="71"/>
      <c r="F485" s="112">
        <f>SUM(F477:F484)</f>
        <v>679500000</v>
      </c>
      <c r="G485" s="77"/>
      <c r="H485" s="77"/>
      <c r="I485" s="77"/>
      <c r="J485" s="74"/>
    </row>
    <row r="489" spans="2:10" ht="15">
      <c r="B489" s="68" t="s">
        <v>1154</v>
      </c>
      <c r="C489" s="70"/>
      <c r="D489" s="69" t="s">
        <v>1155</v>
      </c>
      <c r="E489" s="64"/>
      <c r="F489" s="75"/>
      <c r="G489" s="78" t="s">
        <v>1156</v>
      </c>
      <c r="H489" s="79"/>
      <c r="I489" s="79"/>
      <c r="J489" s="68"/>
    </row>
    <row r="490" spans="2:10" ht="15">
      <c r="B490" s="64"/>
      <c r="C490" s="70"/>
      <c r="D490" s="64"/>
      <c r="E490" s="64"/>
      <c r="F490" s="76"/>
      <c r="G490" s="78"/>
      <c r="J490" s="64"/>
    </row>
    <row r="491" spans="2:10" ht="15">
      <c r="B491" s="64"/>
      <c r="C491" s="70"/>
      <c r="D491" s="64"/>
      <c r="E491" s="64"/>
      <c r="G491" s="78"/>
      <c r="J491" s="64"/>
    </row>
    <row r="492" spans="2:10" ht="15">
      <c r="B492" s="64"/>
      <c r="C492" s="70"/>
      <c r="D492" s="64"/>
      <c r="E492" s="64"/>
      <c r="G492" s="78"/>
      <c r="J492" s="64"/>
    </row>
    <row r="493" spans="2:10" ht="15">
      <c r="B493" s="64"/>
      <c r="C493" s="70"/>
      <c r="D493" s="64"/>
      <c r="E493" s="64"/>
      <c r="J493" s="64"/>
    </row>
    <row r="494" spans="2:10" ht="15">
      <c r="B494" s="64"/>
      <c r="C494" s="70"/>
      <c r="D494" s="64"/>
      <c r="E494" s="64"/>
      <c r="J494" s="64"/>
    </row>
    <row r="495" spans="2:10" ht="15">
      <c r="B495" s="64" t="s">
        <v>1167</v>
      </c>
      <c r="C495" s="70"/>
      <c r="D495" s="64" t="s">
        <v>1157</v>
      </c>
      <c r="E495" s="64"/>
      <c r="G495" s="65" t="s">
        <v>1158</v>
      </c>
      <c r="J495" s="64"/>
    </row>
    <row r="496" spans="2:10" ht="15">
      <c r="B496" s="64" t="s">
        <v>1168</v>
      </c>
      <c r="C496" s="70"/>
      <c r="D496" s="64" t="s">
        <v>1159</v>
      </c>
      <c r="E496" s="64"/>
      <c r="G496" s="65" t="s">
        <v>1160</v>
      </c>
      <c r="J496" s="64"/>
    </row>
  </sheetData>
  <mergeCells count="1">
    <mergeCell ref="G9:J9"/>
  </mergeCells>
  <printOptions horizontalCentered="1"/>
  <pageMargins left="0.47" right="0.15" top="0.5" bottom="1" header="0.5" footer="0.5"/>
  <pageSetup horizontalDpi="600" verticalDpi="600" orientation="portrait" scale="75" r:id="rId1"/>
  <headerFooter alignWithMargins="0">
    <oddFooter>&amp;L&amp;8&amp;Z&amp;F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90"/>
  <sheetViews>
    <sheetView view="pageBreakPreview" zoomScaleSheetLayoutView="100" workbookViewId="0" topLeftCell="D1">
      <selection activeCell="H12" sqref="H12"/>
    </sheetView>
  </sheetViews>
  <sheetFormatPr defaultColWidth="9.140625" defaultRowHeight="12.75"/>
  <cols>
    <col min="1" max="1" width="6.7109375" style="0" customWidth="1"/>
    <col min="2" max="2" width="6.7109375" style="89" customWidth="1"/>
    <col min="3" max="3" width="41.140625" style="0" customWidth="1"/>
    <col min="4" max="4" width="15.421875" style="0" customWidth="1"/>
    <col min="6" max="6" width="41.57421875" style="89" customWidth="1"/>
    <col min="8" max="8" width="18.8515625" style="0" bestFit="1" customWidth="1"/>
    <col min="9" max="9" width="10.28125" style="0" bestFit="1" customWidth="1"/>
    <col min="10" max="10" width="20.7109375" style="0" bestFit="1" customWidth="1"/>
    <col min="11" max="11" width="10.8515625" style="0" bestFit="1" customWidth="1"/>
  </cols>
  <sheetData>
    <row r="1" spans="1:6" ht="15">
      <c r="A1" s="122" t="s">
        <v>1145</v>
      </c>
      <c r="B1" s="122"/>
      <c r="C1" s="122"/>
      <c r="D1" s="122"/>
      <c r="E1" s="122"/>
      <c r="F1" s="122"/>
    </row>
    <row r="2" spans="1:6" ht="15">
      <c r="A2" s="122" t="s">
        <v>1146</v>
      </c>
      <c r="B2" s="122"/>
      <c r="C2" s="122"/>
      <c r="D2" s="122"/>
      <c r="E2" s="122"/>
      <c r="F2" s="122"/>
    </row>
    <row r="3" spans="1:6" ht="15">
      <c r="A3" s="122" t="s">
        <v>1224</v>
      </c>
      <c r="B3" s="122"/>
      <c r="C3" s="122"/>
      <c r="D3" s="122"/>
      <c r="E3" s="122"/>
      <c r="F3" s="122"/>
    </row>
    <row r="4" spans="1:6" ht="15">
      <c r="A4" s="122" t="s">
        <v>1225</v>
      </c>
      <c r="B4" s="122"/>
      <c r="C4" s="122"/>
      <c r="D4" s="122"/>
      <c r="E4" s="122"/>
      <c r="F4" s="122"/>
    </row>
    <row r="5" ht="9.75" customHeight="1" thickBot="1">
      <c r="A5" s="114"/>
    </row>
    <row r="6" spans="1:6" ht="13.5" thickTop="1">
      <c r="A6" s="115"/>
      <c r="B6" s="115"/>
      <c r="C6" s="115"/>
      <c r="D6" s="115"/>
      <c r="E6" s="115"/>
      <c r="F6" s="115"/>
    </row>
    <row r="7" spans="1:6" s="64" customFormat="1" ht="30">
      <c r="A7" s="119" t="s">
        <v>1184</v>
      </c>
      <c r="B7" s="119"/>
      <c r="C7" s="119"/>
      <c r="D7" s="119"/>
      <c r="E7" s="119"/>
      <c r="F7" s="119"/>
    </row>
    <row r="8" spans="1:6" s="64" customFormat="1" ht="20.25">
      <c r="A8" s="120" t="s">
        <v>1216</v>
      </c>
      <c r="B8" s="120"/>
      <c r="C8" s="120"/>
      <c r="D8" s="120"/>
      <c r="E8" s="120"/>
      <c r="F8" s="120"/>
    </row>
    <row r="9" spans="2:10" s="64" customFormat="1" ht="15">
      <c r="B9" s="68"/>
      <c r="D9" s="70"/>
      <c r="F9" s="80"/>
      <c r="J9" s="116"/>
    </row>
    <row r="10" spans="1:6" s="64" customFormat="1" ht="18">
      <c r="A10" s="57" t="s">
        <v>1220</v>
      </c>
      <c r="B10" s="58"/>
      <c r="C10" s="57"/>
      <c r="D10" s="70"/>
      <c r="F10" s="80"/>
    </row>
    <row r="11" spans="1:6" s="64" customFormat="1" ht="18">
      <c r="A11" s="57" t="s">
        <v>1185</v>
      </c>
      <c r="B11" s="58"/>
      <c r="C11" s="57"/>
      <c r="D11" s="70"/>
      <c r="F11" s="80"/>
    </row>
    <row r="12" spans="1:8" s="64" customFormat="1" ht="18">
      <c r="A12" s="57"/>
      <c r="B12" s="58"/>
      <c r="C12" s="57"/>
      <c r="D12" s="70"/>
      <c r="F12" s="80"/>
      <c r="H12" s="116"/>
    </row>
    <row r="13" spans="1:7" s="57" customFormat="1" ht="18" customHeight="1">
      <c r="A13" s="58" t="s">
        <v>1169</v>
      </c>
      <c r="B13" s="58"/>
      <c r="C13" s="81" t="s">
        <v>1223</v>
      </c>
      <c r="D13" s="81"/>
      <c r="E13" s="82"/>
      <c r="F13" s="58"/>
      <c r="G13" s="83"/>
    </row>
    <row r="14" spans="1:7" s="57" customFormat="1" ht="18" customHeight="1">
      <c r="A14" s="58" t="s">
        <v>1170</v>
      </c>
      <c r="B14" s="58"/>
      <c r="C14" s="81" t="s">
        <v>1171</v>
      </c>
      <c r="D14" s="81"/>
      <c r="E14" s="82"/>
      <c r="F14" s="58"/>
      <c r="G14" s="83"/>
    </row>
    <row r="15" spans="1:7" s="57" customFormat="1" ht="18" customHeight="1">
      <c r="A15" s="58" t="s">
        <v>1172</v>
      </c>
      <c r="B15" s="58"/>
      <c r="C15" s="81" t="s">
        <v>1217</v>
      </c>
      <c r="D15" s="81"/>
      <c r="E15" s="82"/>
      <c r="F15" s="58"/>
      <c r="G15" s="83"/>
    </row>
    <row r="16" spans="1:7" s="57" customFormat="1" ht="18" customHeight="1">
      <c r="A16" s="58"/>
      <c r="B16" s="58"/>
      <c r="C16" s="57" t="s">
        <v>1218</v>
      </c>
      <c r="D16" s="81"/>
      <c r="E16" s="82"/>
      <c r="F16" s="58"/>
      <c r="G16" s="83"/>
    </row>
    <row r="17" spans="1:7" s="57" customFormat="1" ht="18" customHeight="1">
      <c r="A17" s="58"/>
      <c r="B17" s="58"/>
      <c r="C17" s="57" t="s">
        <v>1219</v>
      </c>
      <c r="D17" s="81"/>
      <c r="E17" s="82"/>
      <c r="F17" s="58"/>
      <c r="G17" s="83"/>
    </row>
    <row r="18" spans="1:7" s="57" customFormat="1" ht="18" customHeight="1">
      <c r="A18" s="58"/>
      <c r="B18" s="58"/>
      <c r="C18" s="58"/>
      <c r="D18" s="81"/>
      <c r="E18" s="82"/>
      <c r="F18" s="58"/>
      <c r="G18" s="83"/>
    </row>
    <row r="19" spans="1:7" s="57" customFormat="1" ht="18" customHeight="1">
      <c r="A19" s="58" t="s">
        <v>1173</v>
      </c>
      <c r="B19" s="58"/>
      <c r="C19" s="58"/>
      <c r="D19" s="81"/>
      <c r="E19" s="82"/>
      <c r="F19" s="58"/>
      <c r="G19" s="83"/>
    </row>
    <row r="20" spans="1:7" s="57" customFormat="1" ht="18" customHeight="1">
      <c r="A20" s="58"/>
      <c r="B20" s="58"/>
      <c r="C20" s="58"/>
      <c r="D20" s="81"/>
      <c r="E20" s="82"/>
      <c r="F20" s="58"/>
      <c r="G20" s="83"/>
    </row>
    <row r="21" spans="1:6" s="64" customFormat="1" ht="33.75" customHeight="1">
      <c r="A21" s="113" t="s">
        <v>1221</v>
      </c>
      <c r="B21" s="118" t="s">
        <v>1174</v>
      </c>
      <c r="C21" s="121"/>
      <c r="D21" s="86" t="s">
        <v>1175</v>
      </c>
      <c r="E21" s="86" t="s">
        <v>1176</v>
      </c>
      <c r="F21" s="85" t="s">
        <v>1177</v>
      </c>
    </row>
    <row r="22" spans="1:6" ht="15">
      <c r="A22" s="67">
        <v>1</v>
      </c>
      <c r="B22" s="92" t="s">
        <v>657</v>
      </c>
      <c r="D22" s="47">
        <v>106111401386</v>
      </c>
      <c r="E22" s="46" t="s">
        <v>638</v>
      </c>
      <c r="F22" s="92" t="s">
        <v>1094</v>
      </c>
    </row>
    <row r="23" spans="1:6" ht="15">
      <c r="A23" s="67">
        <v>2</v>
      </c>
      <c r="B23" s="93" t="s">
        <v>655</v>
      </c>
      <c r="D23" s="51">
        <v>106111401414</v>
      </c>
      <c r="E23" s="50" t="s">
        <v>638</v>
      </c>
      <c r="F23" s="93" t="s">
        <v>1094</v>
      </c>
    </row>
    <row r="24" spans="1:6" ht="15">
      <c r="A24" s="67">
        <v>3</v>
      </c>
      <c r="B24" s="93" t="s">
        <v>654</v>
      </c>
      <c r="D24" s="51">
        <v>106111401400</v>
      </c>
      <c r="E24" s="50" t="s">
        <v>638</v>
      </c>
      <c r="F24" s="93" t="s">
        <v>1094</v>
      </c>
    </row>
    <row r="25" spans="1:6" ht="15">
      <c r="A25" s="67">
        <v>4</v>
      </c>
      <c r="B25" s="93" t="s">
        <v>653</v>
      </c>
      <c r="D25" s="51">
        <v>106111400005</v>
      </c>
      <c r="E25" s="50" t="s">
        <v>638</v>
      </c>
      <c r="F25" s="93" t="s">
        <v>1094</v>
      </c>
    </row>
    <row r="26" spans="1:6" ht="15">
      <c r="A26" s="67">
        <v>5</v>
      </c>
      <c r="B26" s="93" t="s">
        <v>652</v>
      </c>
      <c r="D26" s="51">
        <v>106111400018</v>
      </c>
      <c r="E26" s="50" t="s">
        <v>638</v>
      </c>
      <c r="F26" s="93" t="s">
        <v>1094</v>
      </c>
    </row>
    <row r="27" spans="1:6" ht="15">
      <c r="A27" s="67">
        <v>6</v>
      </c>
      <c r="B27" s="93" t="s">
        <v>651</v>
      </c>
      <c r="D27" s="51">
        <v>106111401425</v>
      </c>
      <c r="E27" s="50" t="s">
        <v>638</v>
      </c>
      <c r="F27" s="93" t="s">
        <v>1094</v>
      </c>
    </row>
    <row r="28" spans="1:6" ht="15">
      <c r="A28" s="67">
        <v>7</v>
      </c>
      <c r="B28" s="93" t="s">
        <v>650</v>
      </c>
      <c r="D28" s="51">
        <v>106111401405</v>
      </c>
      <c r="E28" s="50" t="s">
        <v>638</v>
      </c>
      <c r="F28" s="93" t="s">
        <v>1094</v>
      </c>
    </row>
    <row r="29" spans="1:6" ht="15">
      <c r="A29" s="67">
        <v>8</v>
      </c>
      <c r="B29" s="93" t="s">
        <v>648</v>
      </c>
      <c r="D29" s="51">
        <v>107111405134</v>
      </c>
      <c r="E29" s="50" t="s">
        <v>638</v>
      </c>
      <c r="F29" s="93" t="s">
        <v>1094</v>
      </c>
    </row>
    <row r="30" spans="1:6" ht="15">
      <c r="A30" s="67">
        <v>9</v>
      </c>
      <c r="B30" s="93" t="s">
        <v>647</v>
      </c>
      <c r="D30" s="51">
        <v>106111401387</v>
      </c>
      <c r="E30" s="50" t="s">
        <v>638</v>
      </c>
      <c r="F30" s="93" t="s">
        <v>1094</v>
      </c>
    </row>
    <row r="31" spans="1:6" ht="15">
      <c r="A31" s="67">
        <v>10</v>
      </c>
      <c r="B31" s="93" t="s">
        <v>646</v>
      </c>
      <c r="D31" s="51">
        <v>106111401388</v>
      </c>
      <c r="E31" s="50" t="s">
        <v>638</v>
      </c>
      <c r="F31" s="93" t="s">
        <v>1094</v>
      </c>
    </row>
    <row r="32" spans="1:6" ht="15">
      <c r="A32" s="67">
        <v>11</v>
      </c>
      <c r="B32" s="93" t="s">
        <v>645</v>
      </c>
      <c r="D32" s="51">
        <v>106111452216</v>
      </c>
      <c r="E32" s="50" t="s">
        <v>638</v>
      </c>
      <c r="F32" s="93" t="s">
        <v>1094</v>
      </c>
    </row>
    <row r="33" spans="1:6" ht="15">
      <c r="A33" s="67">
        <v>12</v>
      </c>
      <c r="B33" s="93" t="s">
        <v>644</v>
      </c>
      <c r="D33" s="51">
        <v>106111401426</v>
      </c>
      <c r="E33" s="50" t="s">
        <v>638</v>
      </c>
      <c r="F33" s="93" t="s">
        <v>1094</v>
      </c>
    </row>
    <row r="34" spans="1:6" ht="15">
      <c r="A34" s="67">
        <v>13</v>
      </c>
      <c r="B34" s="93" t="s">
        <v>643</v>
      </c>
      <c r="D34" s="51">
        <v>108111409887</v>
      </c>
      <c r="E34" s="50" t="s">
        <v>638</v>
      </c>
      <c r="F34" s="93" t="s">
        <v>1094</v>
      </c>
    </row>
    <row r="35" spans="1:6" ht="15">
      <c r="A35" s="67">
        <v>14</v>
      </c>
      <c r="B35" s="93" t="s">
        <v>642</v>
      </c>
      <c r="D35" s="51">
        <v>106111401420</v>
      </c>
      <c r="E35" s="50" t="s">
        <v>638</v>
      </c>
      <c r="F35" s="93" t="s">
        <v>1094</v>
      </c>
    </row>
    <row r="36" spans="1:6" ht="15">
      <c r="A36" s="67">
        <v>15</v>
      </c>
      <c r="B36" s="93" t="s">
        <v>637</v>
      </c>
      <c r="D36" s="51">
        <v>106111400196</v>
      </c>
      <c r="E36" s="50" t="s">
        <v>638</v>
      </c>
      <c r="F36" s="93" t="s">
        <v>1094</v>
      </c>
    </row>
    <row r="37" spans="1:6" ht="15">
      <c r="A37" s="67">
        <v>16</v>
      </c>
      <c r="B37" s="93" t="s">
        <v>671</v>
      </c>
      <c r="D37" s="51">
        <v>306112402671</v>
      </c>
      <c r="E37" s="50" t="s">
        <v>638</v>
      </c>
      <c r="F37" s="93" t="s">
        <v>1095</v>
      </c>
    </row>
    <row r="38" spans="1:6" ht="15">
      <c r="A38" s="67">
        <v>17</v>
      </c>
      <c r="B38" s="93" t="s">
        <v>668</v>
      </c>
      <c r="D38" s="51">
        <v>305112481846</v>
      </c>
      <c r="E38" s="50" t="s">
        <v>638</v>
      </c>
      <c r="F38" s="93" t="s">
        <v>1095</v>
      </c>
    </row>
    <row r="39" spans="1:6" ht="15">
      <c r="A39" s="67">
        <v>18</v>
      </c>
      <c r="B39" s="93" t="s">
        <v>667</v>
      </c>
      <c r="D39" s="51">
        <v>306112402672</v>
      </c>
      <c r="E39" s="50" t="s">
        <v>638</v>
      </c>
      <c r="F39" s="93" t="s">
        <v>1095</v>
      </c>
    </row>
    <row r="40" spans="1:6" ht="15">
      <c r="A40" s="67">
        <v>19</v>
      </c>
      <c r="B40" s="93" t="s">
        <v>666</v>
      </c>
      <c r="D40" s="51">
        <v>306112402661</v>
      </c>
      <c r="E40" s="50" t="s">
        <v>638</v>
      </c>
      <c r="F40" s="93" t="s">
        <v>1095</v>
      </c>
    </row>
    <row r="41" spans="1:6" ht="15">
      <c r="A41" s="67">
        <v>20</v>
      </c>
      <c r="B41" s="93" t="s">
        <v>665</v>
      </c>
      <c r="D41" s="51">
        <v>306112402651</v>
      </c>
      <c r="E41" s="50" t="s">
        <v>638</v>
      </c>
      <c r="F41" s="93" t="s">
        <v>1095</v>
      </c>
    </row>
    <row r="42" spans="1:6" ht="15">
      <c r="A42" s="67">
        <v>21</v>
      </c>
      <c r="B42" s="93" t="s">
        <v>664</v>
      </c>
      <c r="D42" s="51">
        <v>306112402682</v>
      </c>
      <c r="E42" s="50" t="s">
        <v>638</v>
      </c>
      <c r="F42" s="93" t="s">
        <v>1095</v>
      </c>
    </row>
    <row r="43" spans="1:6" ht="15">
      <c r="A43" s="67">
        <v>22</v>
      </c>
      <c r="B43" s="93" t="s">
        <v>663</v>
      </c>
      <c r="D43" s="51">
        <v>306112400121</v>
      </c>
      <c r="E43" s="50" t="s">
        <v>638</v>
      </c>
      <c r="F43" s="93" t="s">
        <v>1095</v>
      </c>
    </row>
    <row r="44" spans="1:6" ht="15">
      <c r="A44" s="67">
        <v>23</v>
      </c>
      <c r="B44" s="93" t="s">
        <v>661</v>
      </c>
      <c r="D44" s="51">
        <v>306112402647</v>
      </c>
      <c r="E44" s="50" t="s">
        <v>638</v>
      </c>
      <c r="F44" s="93" t="s">
        <v>1095</v>
      </c>
    </row>
    <row r="45" spans="1:6" ht="15">
      <c r="A45" s="67">
        <v>24</v>
      </c>
      <c r="B45" s="93" t="s">
        <v>660</v>
      </c>
      <c r="D45" s="51">
        <v>307112402692</v>
      </c>
      <c r="E45" s="50" t="s">
        <v>638</v>
      </c>
      <c r="F45" s="93" t="s">
        <v>1095</v>
      </c>
    </row>
    <row r="46" spans="1:6" ht="15">
      <c r="A46" s="67">
        <v>25</v>
      </c>
      <c r="B46" s="93" t="s">
        <v>658</v>
      </c>
      <c r="D46" s="51">
        <v>305112479341</v>
      </c>
      <c r="E46" s="50" t="s">
        <v>638</v>
      </c>
      <c r="F46" s="93" t="s">
        <v>1095</v>
      </c>
    </row>
    <row r="47" spans="1:6" ht="15">
      <c r="A47" s="67">
        <v>26</v>
      </c>
      <c r="B47" s="93" t="s">
        <v>778</v>
      </c>
      <c r="D47" s="51">
        <v>106121401431</v>
      </c>
      <c r="E47" s="50" t="s">
        <v>638</v>
      </c>
      <c r="F47" s="93" t="s">
        <v>1096</v>
      </c>
    </row>
    <row r="48" spans="1:6" ht="15">
      <c r="A48" s="67">
        <v>27</v>
      </c>
      <c r="B48" s="93" t="s">
        <v>679</v>
      </c>
      <c r="D48" s="51">
        <v>107121409908</v>
      </c>
      <c r="E48" s="50" t="s">
        <v>638</v>
      </c>
      <c r="F48" s="93" t="s">
        <v>1096</v>
      </c>
    </row>
    <row r="49" spans="1:6" ht="15">
      <c r="A49" s="67">
        <v>28</v>
      </c>
      <c r="B49" s="93" t="s">
        <v>677</v>
      </c>
      <c r="D49" s="51">
        <v>107121409917</v>
      </c>
      <c r="E49" s="50" t="s">
        <v>638</v>
      </c>
      <c r="F49" s="93" t="s">
        <v>1096</v>
      </c>
    </row>
    <row r="50" spans="1:6" ht="15">
      <c r="A50" s="67">
        <v>29</v>
      </c>
      <c r="B50" s="93" t="s">
        <v>676</v>
      </c>
      <c r="D50" s="51">
        <v>108121409927</v>
      </c>
      <c r="E50" s="50" t="s">
        <v>638</v>
      </c>
      <c r="F50" s="93" t="s">
        <v>1096</v>
      </c>
    </row>
    <row r="51" spans="1:6" ht="15">
      <c r="A51" s="67">
        <v>30</v>
      </c>
      <c r="B51" s="93" t="s">
        <v>675</v>
      </c>
      <c r="D51" s="51">
        <v>106121401079</v>
      </c>
      <c r="E51" s="50" t="s">
        <v>638</v>
      </c>
      <c r="F51" s="93" t="s">
        <v>1096</v>
      </c>
    </row>
    <row r="52" spans="1:6" ht="15">
      <c r="A52" s="67">
        <v>31</v>
      </c>
      <c r="B52" s="93" t="s">
        <v>673</v>
      </c>
      <c r="D52" s="51">
        <v>107121401470</v>
      </c>
      <c r="E52" s="50" t="s">
        <v>638</v>
      </c>
      <c r="F52" s="93" t="s">
        <v>1096</v>
      </c>
    </row>
    <row r="53" spans="1:6" ht="15">
      <c r="A53" s="67">
        <v>32</v>
      </c>
      <c r="B53" s="93" t="s">
        <v>672</v>
      </c>
      <c r="D53" s="51">
        <v>106121401464</v>
      </c>
      <c r="E53" s="50" t="s">
        <v>638</v>
      </c>
      <c r="F53" s="93" t="s">
        <v>1096</v>
      </c>
    </row>
    <row r="54" spans="1:6" ht="15">
      <c r="A54" s="67">
        <v>33</v>
      </c>
      <c r="B54" s="93" t="s">
        <v>688</v>
      </c>
      <c r="D54" s="51">
        <v>105131480730</v>
      </c>
      <c r="E54" s="50" t="s">
        <v>638</v>
      </c>
      <c r="F54" s="93" t="s">
        <v>1097</v>
      </c>
    </row>
    <row r="55" spans="1:6" ht="15">
      <c r="A55" s="67">
        <v>34</v>
      </c>
      <c r="B55" s="93" t="s">
        <v>687</v>
      </c>
      <c r="D55" s="51">
        <v>107131409965</v>
      </c>
      <c r="E55" s="50" t="s">
        <v>638</v>
      </c>
      <c r="F55" s="93" t="s">
        <v>1097</v>
      </c>
    </row>
    <row r="56" spans="1:6" ht="15">
      <c r="A56" s="67">
        <v>35</v>
      </c>
      <c r="B56" s="93" t="s">
        <v>686</v>
      </c>
      <c r="D56" s="51">
        <v>106131401513</v>
      </c>
      <c r="E56" s="50" t="s">
        <v>638</v>
      </c>
      <c r="F56" s="93" t="s">
        <v>1097</v>
      </c>
    </row>
    <row r="57" spans="1:6" ht="15">
      <c r="A57" s="67">
        <v>36</v>
      </c>
      <c r="B57" s="93" t="s">
        <v>684</v>
      </c>
      <c r="D57" s="51">
        <v>106131401510</v>
      </c>
      <c r="E57" s="50" t="s">
        <v>638</v>
      </c>
      <c r="F57" s="93" t="s">
        <v>1097</v>
      </c>
    </row>
    <row r="58" spans="1:6" ht="15">
      <c r="A58" s="67">
        <v>37</v>
      </c>
      <c r="B58" s="93" t="s">
        <v>683</v>
      </c>
      <c r="D58" s="51">
        <v>105131480703</v>
      </c>
      <c r="E58" s="50" t="s">
        <v>638</v>
      </c>
      <c r="F58" s="93" t="s">
        <v>1097</v>
      </c>
    </row>
    <row r="59" spans="1:6" ht="15">
      <c r="A59" s="67">
        <v>38</v>
      </c>
      <c r="B59" s="93" t="s">
        <v>682</v>
      </c>
      <c r="D59" s="51">
        <v>107131401543</v>
      </c>
      <c r="E59" s="50" t="s">
        <v>638</v>
      </c>
      <c r="F59" s="93" t="s">
        <v>1097</v>
      </c>
    </row>
    <row r="60" spans="1:6" ht="15">
      <c r="A60" s="67">
        <v>39</v>
      </c>
      <c r="B60" s="93" t="s">
        <v>701</v>
      </c>
      <c r="D60" s="51">
        <v>106141401565</v>
      </c>
      <c r="E60" s="50" t="s">
        <v>638</v>
      </c>
      <c r="F60" s="93" t="s">
        <v>1098</v>
      </c>
    </row>
    <row r="61" spans="1:6" ht="15">
      <c r="A61" s="88">
        <v>40</v>
      </c>
      <c r="B61" s="93" t="s">
        <v>699</v>
      </c>
      <c r="C61" s="89"/>
      <c r="D61" s="51">
        <v>106141401561</v>
      </c>
      <c r="E61" s="50" t="s">
        <v>638</v>
      </c>
      <c r="F61" s="93" t="s">
        <v>1098</v>
      </c>
    </row>
    <row r="62" spans="1:6" ht="15">
      <c r="A62" s="67">
        <v>41</v>
      </c>
      <c r="B62" s="93" t="s">
        <v>698</v>
      </c>
      <c r="D62" s="51">
        <v>107141401589</v>
      </c>
      <c r="E62" s="50" t="s">
        <v>638</v>
      </c>
      <c r="F62" s="93" t="s">
        <v>1098</v>
      </c>
    </row>
    <row r="63" spans="1:6" ht="15">
      <c r="A63" s="67">
        <v>42</v>
      </c>
      <c r="B63" s="93" t="s">
        <v>697</v>
      </c>
      <c r="D63" s="51">
        <v>106141401556</v>
      </c>
      <c r="E63" s="50" t="s">
        <v>638</v>
      </c>
      <c r="F63" s="93" t="s">
        <v>1098</v>
      </c>
    </row>
    <row r="64" spans="1:6" ht="15">
      <c r="A64" s="67">
        <v>43</v>
      </c>
      <c r="B64" s="93" t="s">
        <v>696</v>
      </c>
      <c r="D64" s="51">
        <v>108141410033</v>
      </c>
      <c r="E64" s="50" t="s">
        <v>638</v>
      </c>
      <c r="F64" s="93" t="s">
        <v>1098</v>
      </c>
    </row>
    <row r="65" spans="1:6" ht="15">
      <c r="A65" s="67">
        <v>44</v>
      </c>
      <c r="B65" s="93" t="s">
        <v>695</v>
      </c>
      <c r="D65" s="51">
        <v>107141401595</v>
      </c>
      <c r="E65" s="50" t="s">
        <v>638</v>
      </c>
      <c r="F65" s="93" t="s">
        <v>1098</v>
      </c>
    </row>
    <row r="66" spans="1:6" ht="15">
      <c r="A66" s="67">
        <v>45</v>
      </c>
      <c r="B66" s="93" t="s">
        <v>693</v>
      </c>
      <c r="D66" s="51">
        <v>105141480759</v>
      </c>
      <c r="E66" s="50" t="s">
        <v>638</v>
      </c>
      <c r="F66" s="93" t="s">
        <v>1098</v>
      </c>
    </row>
    <row r="67" spans="1:6" ht="15">
      <c r="A67" s="67">
        <v>46</v>
      </c>
      <c r="B67" s="93" t="s">
        <v>691</v>
      </c>
      <c r="D67" s="51">
        <v>106141401579</v>
      </c>
      <c r="E67" s="50" t="s">
        <v>638</v>
      </c>
      <c r="F67" s="93" t="s">
        <v>1098</v>
      </c>
    </row>
    <row r="68" spans="1:6" ht="15">
      <c r="A68" s="67">
        <v>47</v>
      </c>
      <c r="B68" s="93" t="s">
        <v>690</v>
      </c>
      <c r="D68" s="51">
        <v>106141400319</v>
      </c>
      <c r="E68" s="50" t="s">
        <v>638</v>
      </c>
      <c r="F68" s="93" t="s">
        <v>1098</v>
      </c>
    </row>
    <row r="69" spans="1:6" ht="15">
      <c r="A69" s="67">
        <v>48</v>
      </c>
      <c r="B69" s="93" t="s">
        <v>689</v>
      </c>
      <c r="D69" s="51">
        <v>107141406942</v>
      </c>
      <c r="E69" s="50" t="s">
        <v>638</v>
      </c>
      <c r="F69" s="93" t="s">
        <v>1098</v>
      </c>
    </row>
    <row r="70" spans="1:6" ht="15">
      <c r="A70" s="67">
        <v>49</v>
      </c>
      <c r="B70" s="93" t="s">
        <v>733</v>
      </c>
      <c r="D70" s="51">
        <v>106151452179</v>
      </c>
      <c r="E70" s="50" t="s">
        <v>638</v>
      </c>
      <c r="F70" s="93" t="s">
        <v>703</v>
      </c>
    </row>
    <row r="71" spans="1:6" ht="15">
      <c r="A71" s="67">
        <v>50</v>
      </c>
      <c r="B71" s="93" t="s">
        <v>732</v>
      </c>
      <c r="D71" s="51">
        <v>106151452186</v>
      </c>
      <c r="E71" s="50" t="s">
        <v>638</v>
      </c>
      <c r="F71" s="93" t="s">
        <v>703</v>
      </c>
    </row>
    <row r="72" spans="1:6" ht="15">
      <c r="A72" s="67">
        <v>51</v>
      </c>
      <c r="B72" s="93" t="s">
        <v>730</v>
      </c>
      <c r="D72" s="51">
        <v>107151453016</v>
      </c>
      <c r="E72" s="50" t="s">
        <v>638</v>
      </c>
      <c r="F72" s="93" t="s">
        <v>703</v>
      </c>
    </row>
    <row r="73" spans="1:6" ht="15">
      <c r="A73" s="67">
        <v>52</v>
      </c>
      <c r="B73" s="93" t="s">
        <v>729</v>
      </c>
      <c r="D73" s="51">
        <v>106151452171</v>
      </c>
      <c r="E73" s="50" t="s">
        <v>638</v>
      </c>
      <c r="F73" s="93" t="s">
        <v>703</v>
      </c>
    </row>
    <row r="74" spans="1:6" ht="15">
      <c r="A74" s="67">
        <v>53</v>
      </c>
      <c r="B74" s="93" t="s">
        <v>726</v>
      </c>
      <c r="D74" s="51">
        <v>107151452979</v>
      </c>
      <c r="E74" s="50" t="s">
        <v>638</v>
      </c>
      <c r="F74" s="93" t="s">
        <v>703</v>
      </c>
    </row>
    <row r="75" spans="1:6" ht="15">
      <c r="A75" s="67">
        <v>54</v>
      </c>
      <c r="B75" s="93" t="s">
        <v>725</v>
      </c>
      <c r="D75" s="51">
        <v>106151452177</v>
      </c>
      <c r="E75" s="50" t="s">
        <v>638</v>
      </c>
      <c r="F75" s="93" t="s">
        <v>703</v>
      </c>
    </row>
    <row r="76" spans="1:6" ht="15">
      <c r="A76" s="67">
        <v>55</v>
      </c>
      <c r="B76" s="93" t="s">
        <v>724</v>
      </c>
      <c r="D76" s="51">
        <v>108151415394</v>
      </c>
      <c r="E76" s="50" t="s">
        <v>638</v>
      </c>
      <c r="F76" s="93" t="s">
        <v>703</v>
      </c>
    </row>
    <row r="77" spans="1:6" ht="15">
      <c r="A77" s="67">
        <v>56</v>
      </c>
      <c r="B77" s="93" t="s">
        <v>723</v>
      </c>
      <c r="D77" s="51">
        <v>108151415355</v>
      </c>
      <c r="E77" s="50" t="s">
        <v>638</v>
      </c>
      <c r="F77" s="93" t="s">
        <v>703</v>
      </c>
    </row>
    <row r="78" spans="1:6" ht="15">
      <c r="A78" s="67">
        <v>57</v>
      </c>
      <c r="B78" s="93" t="s">
        <v>722</v>
      </c>
      <c r="D78" s="51">
        <v>106151452162</v>
      </c>
      <c r="E78" s="50" t="s">
        <v>638</v>
      </c>
      <c r="F78" s="93" t="s">
        <v>703</v>
      </c>
    </row>
    <row r="79" spans="1:6" ht="15">
      <c r="A79" s="67">
        <v>58</v>
      </c>
      <c r="B79" s="93" t="s">
        <v>720</v>
      </c>
      <c r="D79" s="51">
        <v>106151452143</v>
      </c>
      <c r="E79" s="50" t="s">
        <v>638</v>
      </c>
      <c r="F79" s="93" t="s">
        <v>703</v>
      </c>
    </row>
    <row r="80" spans="1:6" ht="15">
      <c r="A80" s="67">
        <v>59</v>
      </c>
      <c r="B80" s="93" t="s">
        <v>719</v>
      </c>
      <c r="D80" s="51">
        <v>106151452185</v>
      </c>
      <c r="E80" s="50" t="s">
        <v>638</v>
      </c>
      <c r="F80" s="93" t="s">
        <v>703</v>
      </c>
    </row>
    <row r="81" spans="1:6" ht="15">
      <c r="A81" s="67">
        <v>60</v>
      </c>
      <c r="B81" s="93" t="s">
        <v>718</v>
      </c>
      <c r="D81" s="51">
        <v>107151406987</v>
      </c>
      <c r="E81" s="50" t="s">
        <v>638</v>
      </c>
      <c r="F81" s="93" t="s">
        <v>703</v>
      </c>
    </row>
    <row r="82" spans="1:6" ht="15">
      <c r="A82" s="67">
        <v>61</v>
      </c>
      <c r="B82" s="93" t="s">
        <v>717</v>
      </c>
      <c r="D82" s="51">
        <v>107151410153</v>
      </c>
      <c r="E82" s="50" t="s">
        <v>638</v>
      </c>
      <c r="F82" s="93" t="s">
        <v>703</v>
      </c>
    </row>
    <row r="83" spans="1:6" ht="15">
      <c r="A83" s="67">
        <v>62</v>
      </c>
      <c r="B83" s="93" t="s">
        <v>715</v>
      </c>
      <c r="D83" s="51">
        <v>106151452188</v>
      </c>
      <c r="E83" s="50" t="s">
        <v>638</v>
      </c>
      <c r="F83" s="93" t="s">
        <v>703</v>
      </c>
    </row>
    <row r="84" spans="1:6" ht="15">
      <c r="A84" s="67">
        <v>63</v>
      </c>
      <c r="B84" s="93" t="s">
        <v>713</v>
      </c>
      <c r="D84" s="51">
        <v>106151401872</v>
      </c>
      <c r="E84" s="50" t="s">
        <v>638</v>
      </c>
      <c r="F84" s="93" t="s">
        <v>703</v>
      </c>
    </row>
    <row r="85" spans="1:6" ht="15">
      <c r="A85" s="67">
        <v>64</v>
      </c>
      <c r="B85" s="93" t="s">
        <v>712</v>
      </c>
      <c r="D85" s="51">
        <v>106151452164</v>
      </c>
      <c r="E85" s="50" t="s">
        <v>638</v>
      </c>
      <c r="F85" s="93" t="s">
        <v>703</v>
      </c>
    </row>
    <row r="86" spans="1:6" ht="15">
      <c r="A86" s="67">
        <v>65</v>
      </c>
      <c r="B86" s="93" t="s">
        <v>572</v>
      </c>
      <c r="D86" s="51">
        <v>108152420483</v>
      </c>
      <c r="E86" s="50" t="s">
        <v>638</v>
      </c>
      <c r="F86" s="93" t="s">
        <v>703</v>
      </c>
    </row>
    <row r="87" spans="1:6" ht="15">
      <c r="A87" s="67">
        <v>66</v>
      </c>
      <c r="B87" s="93" t="s">
        <v>711</v>
      </c>
      <c r="D87" s="51">
        <v>108151420235</v>
      </c>
      <c r="E87" s="50" t="s">
        <v>638</v>
      </c>
      <c r="F87" s="93" t="s">
        <v>703</v>
      </c>
    </row>
    <row r="88" spans="1:6" ht="15">
      <c r="A88" s="67">
        <v>67</v>
      </c>
      <c r="B88" s="93" t="s">
        <v>710</v>
      </c>
      <c r="D88" s="51">
        <v>107151410141</v>
      </c>
      <c r="E88" s="50" t="s">
        <v>638</v>
      </c>
      <c r="F88" s="93" t="s">
        <v>703</v>
      </c>
    </row>
    <row r="89" spans="1:6" ht="15">
      <c r="A89" s="67">
        <v>68</v>
      </c>
      <c r="B89" s="93" t="s">
        <v>709</v>
      </c>
      <c r="D89" s="51">
        <v>106151401878</v>
      </c>
      <c r="E89" s="50" t="s">
        <v>638</v>
      </c>
      <c r="F89" s="93" t="s">
        <v>703</v>
      </c>
    </row>
    <row r="90" spans="1:6" ht="15">
      <c r="A90" s="67">
        <v>69</v>
      </c>
      <c r="B90" s="93" t="s">
        <v>708</v>
      </c>
      <c r="D90" s="51">
        <v>106151452205</v>
      </c>
      <c r="E90" s="50" t="s">
        <v>638</v>
      </c>
      <c r="F90" s="93" t="s">
        <v>703</v>
      </c>
    </row>
    <row r="91" spans="1:6" ht="15">
      <c r="A91" s="67">
        <v>70</v>
      </c>
      <c r="B91" s="93" t="s">
        <v>707</v>
      </c>
      <c r="D91" s="51">
        <v>108151415388</v>
      </c>
      <c r="E91" s="50" t="s">
        <v>638</v>
      </c>
      <c r="F91" s="93" t="s">
        <v>703</v>
      </c>
    </row>
    <row r="92" spans="1:6" ht="15">
      <c r="A92" s="67">
        <v>71</v>
      </c>
      <c r="B92" s="93" t="s">
        <v>704</v>
      </c>
      <c r="D92" s="51">
        <v>106151452160</v>
      </c>
      <c r="E92" s="50" t="s">
        <v>638</v>
      </c>
      <c r="F92" s="93" t="s">
        <v>703</v>
      </c>
    </row>
    <row r="93" spans="1:6" ht="15">
      <c r="A93" s="67">
        <v>72</v>
      </c>
      <c r="B93" s="93" t="s">
        <v>702</v>
      </c>
      <c r="D93" s="51">
        <v>106151452187</v>
      </c>
      <c r="E93" s="50" t="s">
        <v>638</v>
      </c>
      <c r="F93" s="93" t="s">
        <v>703</v>
      </c>
    </row>
    <row r="94" spans="1:6" ht="15">
      <c r="A94" s="67">
        <v>73</v>
      </c>
      <c r="B94" s="93" t="s">
        <v>742</v>
      </c>
      <c r="D94" s="51">
        <v>107151252845</v>
      </c>
      <c r="E94" s="50" t="s">
        <v>638</v>
      </c>
      <c r="F94" s="93" t="s">
        <v>1099</v>
      </c>
    </row>
    <row r="95" spans="1:6" ht="15">
      <c r="A95" s="67">
        <v>74</v>
      </c>
      <c r="B95" s="93" t="s">
        <v>740</v>
      </c>
      <c r="D95" s="51">
        <v>107153253156</v>
      </c>
      <c r="E95" s="50" t="s">
        <v>638</v>
      </c>
      <c r="F95" s="93" t="s">
        <v>1099</v>
      </c>
    </row>
    <row r="96" spans="1:6" ht="15">
      <c r="A96" s="67">
        <v>75</v>
      </c>
      <c r="B96" s="93" t="s">
        <v>739</v>
      </c>
      <c r="D96" s="51">
        <v>107153253076</v>
      </c>
      <c r="E96" s="50" t="s">
        <v>638</v>
      </c>
      <c r="F96" s="93" t="s">
        <v>1099</v>
      </c>
    </row>
    <row r="97" spans="1:6" ht="15">
      <c r="A97" s="67">
        <v>76</v>
      </c>
      <c r="B97" s="93" t="s">
        <v>738</v>
      </c>
      <c r="D97" s="51">
        <v>107153252847</v>
      </c>
      <c r="E97" s="50" t="s">
        <v>638</v>
      </c>
      <c r="F97" s="93" t="s">
        <v>1099</v>
      </c>
    </row>
    <row r="98" spans="1:6" ht="15">
      <c r="A98" s="67">
        <v>77</v>
      </c>
      <c r="B98" s="93" t="s">
        <v>737</v>
      </c>
      <c r="D98" s="51">
        <v>107153253267</v>
      </c>
      <c r="E98" s="50" t="s">
        <v>638</v>
      </c>
      <c r="F98" s="93" t="s">
        <v>1099</v>
      </c>
    </row>
    <row r="99" spans="1:6" ht="15">
      <c r="A99" s="67">
        <v>78</v>
      </c>
      <c r="B99" s="93" t="s">
        <v>736</v>
      </c>
      <c r="D99" s="51">
        <v>107153205333</v>
      </c>
      <c r="E99" s="50" t="s">
        <v>638</v>
      </c>
      <c r="F99" s="93" t="s">
        <v>1099</v>
      </c>
    </row>
    <row r="100" spans="1:6" ht="15">
      <c r="A100" s="67">
        <v>79</v>
      </c>
      <c r="B100" s="93" t="s">
        <v>735</v>
      </c>
      <c r="D100" s="51">
        <v>107151253167</v>
      </c>
      <c r="E100" s="50" t="s">
        <v>638</v>
      </c>
      <c r="F100" s="93" t="s">
        <v>1099</v>
      </c>
    </row>
    <row r="101" spans="1:6" ht="15">
      <c r="A101" s="67">
        <v>80</v>
      </c>
      <c r="B101" s="93" t="s">
        <v>734</v>
      </c>
      <c r="D101" s="51">
        <v>107153205334</v>
      </c>
      <c r="E101" s="50" t="s">
        <v>638</v>
      </c>
      <c r="F101" s="93" t="s">
        <v>1099</v>
      </c>
    </row>
    <row r="102" spans="1:6" ht="15">
      <c r="A102" s="67">
        <v>81</v>
      </c>
      <c r="B102" s="93" t="s">
        <v>749</v>
      </c>
      <c r="D102" s="51">
        <v>107154454580</v>
      </c>
      <c r="E102" s="50" t="s">
        <v>638</v>
      </c>
      <c r="F102" s="93" t="s">
        <v>1100</v>
      </c>
    </row>
    <row r="103" spans="1:6" ht="15">
      <c r="A103" s="67">
        <v>82</v>
      </c>
      <c r="B103" s="93" t="s">
        <v>748</v>
      </c>
      <c r="D103" s="51">
        <v>108154420303</v>
      </c>
      <c r="E103" s="50" t="s">
        <v>638</v>
      </c>
      <c r="F103" s="93" t="s">
        <v>1100</v>
      </c>
    </row>
    <row r="104" spans="1:6" ht="15">
      <c r="A104" s="67">
        <v>83</v>
      </c>
      <c r="B104" s="93" t="s">
        <v>747</v>
      </c>
      <c r="D104" s="51">
        <v>108154420297</v>
      </c>
      <c r="E104" s="50" t="s">
        <v>638</v>
      </c>
      <c r="F104" s="93" t="s">
        <v>1100</v>
      </c>
    </row>
    <row r="105" spans="1:6" ht="15">
      <c r="A105" s="67">
        <v>84</v>
      </c>
      <c r="B105" s="93" t="s">
        <v>745</v>
      </c>
      <c r="D105" s="51">
        <v>107154454574</v>
      </c>
      <c r="E105" s="50" t="s">
        <v>638</v>
      </c>
      <c r="F105" s="93" t="s">
        <v>1100</v>
      </c>
    </row>
    <row r="106" spans="1:6" ht="15">
      <c r="A106" s="67">
        <v>85</v>
      </c>
      <c r="B106" s="93" t="s">
        <v>744</v>
      </c>
      <c r="D106" s="51">
        <v>108154415436</v>
      </c>
      <c r="E106" s="50" t="s">
        <v>638</v>
      </c>
      <c r="F106" s="93" t="s">
        <v>1100</v>
      </c>
    </row>
    <row r="107" spans="1:6" ht="15">
      <c r="A107" s="67">
        <v>86</v>
      </c>
      <c r="B107" s="93" t="s">
        <v>752</v>
      </c>
      <c r="D107" s="51">
        <v>107157253365</v>
      </c>
      <c r="E107" s="50" t="s">
        <v>638</v>
      </c>
      <c r="F107" s="93" t="s">
        <v>1101</v>
      </c>
    </row>
    <row r="108" spans="1:6" ht="15">
      <c r="A108" s="67">
        <v>87</v>
      </c>
      <c r="B108" s="93" t="s">
        <v>751</v>
      </c>
      <c r="D108" s="51">
        <v>107157253288</v>
      </c>
      <c r="E108" s="50" t="s">
        <v>638</v>
      </c>
      <c r="F108" s="93" t="s">
        <v>1101</v>
      </c>
    </row>
    <row r="109" spans="1:6" ht="15">
      <c r="A109" s="67">
        <v>88</v>
      </c>
      <c r="B109" s="93" t="s">
        <v>775</v>
      </c>
      <c r="D109" s="51">
        <v>107171410284</v>
      </c>
      <c r="E109" s="50" t="s">
        <v>638</v>
      </c>
      <c r="F109" s="93" t="s">
        <v>1102</v>
      </c>
    </row>
    <row r="110" spans="1:6" ht="15">
      <c r="A110" s="67">
        <v>89</v>
      </c>
      <c r="B110" s="93" t="s">
        <v>774</v>
      </c>
      <c r="D110" s="51">
        <v>105171480834</v>
      </c>
      <c r="E110" s="50" t="s">
        <v>638</v>
      </c>
      <c r="F110" s="93" t="s">
        <v>1102</v>
      </c>
    </row>
    <row r="111" spans="1:6" ht="15">
      <c r="A111" s="67">
        <v>90</v>
      </c>
      <c r="B111" s="93" t="s">
        <v>773</v>
      </c>
      <c r="D111" s="51">
        <v>106171402032</v>
      </c>
      <c r="E111" s="50" t="s">
        <v>638</v>
      </c>
      <c r="F111" s="93" t="s">
        <v>1102</v>
      </c>
    </row>
    <row r="112" spans="1:6" ht="15">
      <c r="A112" s="67">
        <v>91</v>
      </c>
      <c r="B112" s="93" t="s">
        <v>772</v>
      </c>
      <c r="D112" s="51">
        <v>105171480805</v>
      </c>
      <c r="E112" s="50" t="s">
        <v>638</v>
      </c>
      <c r="F112" s="93" t="s">
        <v>1102</v>
      </c>
    </row>
    <row r="113" spans="1:6" ht="15">
      <c r="A113" s="67">
        <v>92</v>
      </c>
      <c r="B113" s="93" t="s">
        <v>770</v>
      </c>
      <c r="D113" s="51">
        <v>107171402069</v>
      </c>
      <c r="E113" s="50" t="s">
        <v>638</v>
      </c>
      <c r="F113" s="93" t="s">
        <v>1102</v>
      </c>
    </row>
    <row r="114" spans="1:6" ht="15">
      <c r="A114" s="67">
        <v>93</v>
      </c>
      <c r="B114" s="93" t="s">
        <v>769</v>
      </c>
      <c r="D114" s="51">
        <v>108171410310</v>
      </c>
      <c r="E114" s="50" t="s">
        <v>638</v>
      </c>
      <c r="F114" s="93" t="s">
        <v>1102</v>
      </c>
    </row>
    <row r="115" spans="1:6" ht="15">
      <c r="A115" s="67">
        <v>94</v>
      </c>
      <c r="B115" s="93" t="s">
        <v>768</v>
      </c>
      <c r="D115" s="51">
        <v>105171479388</v>
      </c>
      <c r="E115" s="50" t="s">
        <v>638</v>
      </c>
      <c r="F115" s="93" t="s">
        <v>1102</v>
      </c>
    </row>
    <row r="116" spans="1:6" ht="15">
      <c r="A116" s="67">
        <v>95</v>
      </c>
      <c r="B116" s="93" t="s">
        <v>767</v>
      </c>
      <c r="D116" s="51">
        <v>108171415564</v>
      </c>
      <c r="E116" s="50" t="s">
        <v>638</v>
      </c>
      <c r="F116" s="93" t="s">
        <v>1102</v>
      </c>
    </row>
    <row r="117" spans="1:6" ht="15">
      <c r="A117" s="67">
        <v>96</v>
      </c>
      <c r="B117" s="93" t="s">
        <v>765</v>
      </c>
      <c r="D117" s="51">
        <v>105171480841</v>
      </c>
      <c r="E117" s="50" t="s">
        <v>638</v>
      </c>
      <c r="F117" s="93" t="s">
        <v>1102</v>
      </c>
    </row>
    <row r="118" spans="1:6" ht="15">
      <c r="A118" s="67">
        <v>97</v>
      </c>
      <c r="B118" s="93" t="s">
        <v>764</v>
      </c>
      <c r="D118" s="51">
        <v>108171410302</v>
      </c>
      <c r="E118" s="50" t="s">
        <v>638</v>
      </c>
      <c r="F118" s="93" t="s">
        <v>1102</v>
      </c>
    </row>
    <row r="119" spans="1:6" ht="15">
      <c r="A119" s="67">
        <v>98</v>
      </c>
      <c r="B119" s="93" t="s">
        <v>762</v>
      </c>
      <c r="D119" s="51">
        <v>106171400207</v>
      </c>
      <c r="E119" s="50" t="s">
        <v>638</v>
      </c>
      <c r="F119" s="93" t="s">
        <v>1102</v>
      </c>
    </row>
    <row r="120" spans="1:6" ht="15">
      <c r="A120" s="67">
        <v>99</v>
      </c>
      <c r="B120" s="93" t="s">
        <v>758</v>
      </c>
      <c r="D120" s="51">
        <v>105171479406</v>
      </c>
      <c r="E120" s="50" t="s">
        <v>638</v>
      </c>
      <c r="F120" s="93" t="s">
        <v>1102</v>
      </c>
    </row>
    <row r="121" spans="1:6" ht="15">
      <c r="A121" s="67">
        <v>100</v>
      </c>
      <c r="B121" s="93" t="s">
        <v>757</v>
      </c>
      <c r="D121" s="51">
        <v>105171479390</v>
      </c>
      <c r="E121" s="50" t="s">
        <v>638</v>
      </c>
      <c r="F121" s="93" t="s">
        <v>1102</v>
      </c>
    </row>
    <row r="122" spans="1:6" ht="15">
      <c r="A122" s="67">
        <v>101</v>
      </c>
      <c r="B122" s="93" t="s">
        <v>756</v>
      </c>
      <c r="D122" s="51">
        <v>105171480795</v>
      </c>
      <c r="E122" s="50" t="s">
        <v>638</v>
      </c>
      <c r="F122" s="93" t="s">
        <v>1102</v>
      </c>
    </row>
    <row r="123" spans="1:6" ht="15">
      <c r="A123" s="90">
        <v>102</v>
      </c>
      <c r="B123" s="94" t="s">
        <v>755</v>
      </c>
      <c r="C123" s="91"/>
      <c r="D123" s="61">
        <v>108171410307</v>
      </c>
      <c r="E123" s="55" t="s">
        <v>638</v>
      </c>
      <c r="F123" s="94" t="s">
        <v>1102</v>
      </c>
    </row>
    <row r="124" spans="1:6" ht="15" hidden="1">
      <c r="A124" s="67">
        <v>103</v>
      </c>
      <c r="B124" s="93" t="s">
        <v>923</v>
      </c>
      <c r="D124" s="51">
        <v>106211402847</v>
      </c>
      <c r="E124" s="50" t="s">
        <v>924</v>
      </c>
      <c r="F124" s="93" t="s">
        <v>1103</v>
      </c>
    </row>
    <row r="125" spans="1:6" ht="15" hidden="1">
      <c r="A125" s="67">
        <v>104</v>
      </c>
      <c r="B125" s="93" t="s">
        <v>928</v>
      </c>
      <c r="D125" s="51">
        <v>105211480873</v>
      </c>
      <c r="E125" s="50" t="s">
        <v>924</v>
      </c>
      <c r="F125" s="93" t="s">
        <v>1103</v>
      </c>
    </row>
    <row r="126" spans="1:6" ht="15" hidden="1">
      <c r="A126" s="67">
        <v>105</v>
      </c>
      <c r="B126" s="93" t="s">
        <v>929</v>
      </c>
      <c r="D126" s="51">
        <v>105211480928</v>
      </c>
      <c r="E126" s="50" t="s">
        <v>924</v>
      </c>
      <c r="F126" s="93" t="s">
        <v>1103</v>
      </c>
    </row>
    <row r="127" spans="1:6" ht="15" hidden="1">
      <c r="A127" s="67">
        <v>106</v>
      </c>
      <c r="B127" s="93" t="s">
        <v>931</v>
      </c>
      <c r="D127" s="51">
        <v>107211410510</v>
      </c>
      <c r="E127" s="50" t="s">
        <v>924</v>
      </c>
      <c r="F127" s="93" t="s">
        <v>1103</v>
      </c>
    </row>
    <row r="128" spans="1:6" ht="15" hidden="1">
      <c r="A128" s="67">
        <v>107</v>
      </c>
      <c r="B128" s="93" t="s">
        <v>932</v>
      </c>
      <c r="D128" s="51">
        <v>106211400120</v>
      </c>
      <c r="E128" s="50" t="s">
        <v>924</v>
      </c>
      <c r="F128" s="93" t="s">
        <v>1103</v>
      </c>
    </row>
    <row r="129" spans="1:6" ht="15" hidden="1">
      <c r="A129" s="67">
        <v>108</v>
      </c>
      <c r="B129" s="93" t="s">
        <v>939</v>
      </c>
      <c r="D129" s="51">
        <v>105211480929</v>
      </c>
      <c r="E129" s="50" t="s">
        <v>924</v>
      </c>
      <c r="F129" s="93" t="s">
        <v>1103</v>
      </c>
    </row>
    <row r="130" spans="1:6" ht="15" hidden="1">
      <c r="A130" s="67">
        <v>109</v>
      </c>
      <c r="B130" s="93" t="s">
        <v>945</v>
      </c>
      <c r="D130" s="51">
        <v>106211402848</v>
      </c>
      <c r="E130" s="50" t="s">
        <v>924</v>
      </c>
      <c r="F130" s="93" t="s">
        <v>1103</v>
      </c>
    </row>
    <row r="131" spans="1:6" ht="15" hidden="1">
      <c r="A131" s="67">
        <v>110</v>
      </c>
      <c r="B131" s="93" t="s">
        <v>949</v>
      </c>
      <c r="D131" s="51">
        <v>107211410486</v>
      </c>
      <c r="E131" s="50" t="s">
        <v>924</v>
      </c>
      <c r="F131" s="93" t="s">
        <v>1103</v>
      </c>
    </row>
    <row r="132" spans="1:6" ht="15" hidden="1">
      <c r="A132" s="67">
        <v>111</v>
      </c>
      <c r="B132" s="93" t="s">
        <v>951</v>
      </c>
      <c r="D132" s="51">
        <v>108211416194</v>
      </c>
      <c r="E132" s="50" t="s">
        <v>924</v>
      </c>
      <c r="F132" s="93" t="s">
        <v>1103</v>
      </c>
    </row>
    <row r="133" spans="1:6" ht="15" hidden="1">
      <c r="A133" s="67">
        <v>112</v>
      </c>
      <c r="B133" s="93" t="s">
        <v>953</v>
      </c>
      <c r="D133" s="51">
        <v>107211410515</v>
      </c>
      <c r="E133" s="50" t="s">
        <v>924</v>
      </c>
      <c r="F133" s="93" t="s">
        <v>1103</v>
      </c>
    </row>
    <row r="134" spans="1:6" ht="15" hidden="1">
      <c r="A134" s="67">
        <v>113</v>
      </c>
      <c r="B134" s="93" t="s">
        <v>956</v>
      </c>
      <c r="D134" s="51">
        <v>106211402866</v>
      </c>
      <c r="E134" s="50" t="s">
        <v>924</v>
      </c>
      <c r="F134" s="93" t="s">
        <v>1103</v>
      </c>
    </row>
    <row r="135" spans="1:6" ht="15" hidden="1">
      <c r="A135" s="67">
        <v>114</v>
      </c>
      <c r="B135" s="93" t="s">
        <v>959</v>
      </c>
      <c r="D135" s="51">
        <v>107211410495</v>
      </c>
      <c r="E135" s="50" t="s">
        <v>924</v>
      </c>
      <c r="F135" s="93" t="s">
        <v>1103</v>
      </c>
    </row>
    <row r="136" spans="1:6" ht="15" hidden="1">
      <c r="A136" s="67">
        <v>115</v>
      </c>
      <c r="B136" s="93" t="s">
        <v>963</v>
      </c>
      <c r="D136" s="51">
        <v>105211479141</v>
      </c>
      <c r="E136" s="50" t="s">
        <v>924</v>
      </c>
      <c r="F136" s="93" t="s">
        <v>1103</v>
      </c>
    </row>
    <row r="137" spans="1:6" ht="15" hidden="1">
      <c r="A137" s="67">
        <v>116</v>
      </c>
      <c r="B137" s="93" t="s">
        <v>964</v>
      </c>
      <c r="D137" s="51">
        <v>108211410527</v>
      </c>
      <c r="E137" s="50" t="s">
        <v>924</v>
      </c>
      <c r="F137" s="93" t="s">
        <v>1103</v>
      </c>
    </row>
    <row r="138" spans="1:6" ht="15" hidden="1">
      <c r="A138" s="67">
        <v>117</v>
      </c>
      <c r="B138" s="93" t="s">
        <v>965</v>
      </c>
      <c r="D138" s="51">
        <v>306212403148</v>
      </c>
      <c r="E138" s="50" t="s">
        <v>924</v>
      </c>
      <c r="F138" s="93" t="s">
        <v>1104</v>
      </c>
    </row>
    <row r="139" spans="1:6" ht="15" hidden="1">
      <c r="A139" s="67">
        <v>118</v>
      </c>
      <c r="B139" s="93" t="s">
        <v>972</v>
      </c>
      <c r="D139" s="51">
        <v>307212403165</v>
      </c>
      <c r="E139" s="50" t="s">
        <v>924</v>
      </c>
      <c r="F139" s="93" t="s">
        <v>1104</v>
      </c>
    </row>
    <row r="140" spans="1:6" ht="15" hidden="1">
      <c r="A140" s="67">
        <v>119</v>
      </c>
      <c r="B140" s="93" t="s">
        <v>975</v>
      </c>
      <c r="D140" s="51">
        <v>306212403141</v>
      </c>
      <c r="E140" s="50" t="s">
        <v>924</v>
      </c>
      <c r="F140" s="93" t="s">
        <v>1104</v>
      </c>
    </row>
    <row r="141" spans="1:6" ht="15" hidden="1">
      <c r="A141" s="67">
        <v>120</v>
      </c>
      <c r="B141" s="93" t="s">
        <v>978</v>
      </c>
      <c r="D141" s="51">
        <v>306212403155</v>
      </c>
      <c r="E141" s="50" t="s">
        <v>924</v>
      </c>
      <c r="F141" s="93" t="s">
        <v>1104</v>
      </c>
    </row>
    <row r="142" spans="1:6" ht="15" hidden="1">
      <c r="A142" s="67">
        <v>121</v>
      </c>
      <c r="B142" s="93" t="s">
        <v>982</v>
      </c>
      <c r="D142" s="51">
        <v>905212481959</v>
      </c>
      <c r="E142" s="50" t="s">
        <v>924</v>
      </c>
      <c r="F142" s="93" t="s">
        <v>1104</v>
      </c>
    </row>
    <row r="143" spans="1:6" ht="15" hidden="1">
      <c r="A143" s="67">
        <v>122</v>
      </c>
      <c r="B143" s="93" t="s">
        <v>983</v>
      </c>
      <c r="D143" s="51">
        <v>306212400200</v>
      </c>
      <c r="E143" s="50" t="s">
        <v>924</v>
      </c>
      <c r="F143" s="93" t="s">
        <v>1104</v>
      </c>
    </row>
    <row r="144" spans="1:6" ht="15" hidden="1">
      <c r="A144" s="67">
        <v>123</v>
      </c>
      <c r="B144" s="93" t="s">
        <v>984</v>
      </c>
      <c r="D144" s="51">
        <v>307212407105</v>
      </c>
      <c r="E144" s="50" t="s">
        <v>924</v>
      </c>
      <c r="F144" s="93" t="s">
        <v>1104</v>
      </c>
    </row>
    <row r="145" spans="1:6" ht="15" hidden="1">
      <c r="A145" s="67">
        <v>124</v>
      </c>
      <c r="B145" s="93" t="s">
        <v>988</v>
      </c>
      <c r="D145" s="51">
        <v>106221452165</v>
      </c>
      <c r="E145" s="50" t="s">
        <v>924</v>
      </c>
      <c r="F145" s="93" t="s">
        <v>1105</v>
      </c>
    </row>
    <row r="146" spans="1:6" ht="15" hidden="1">
      <c r="A146" s="67">
        <v>125</v>
      </c>
      <c r="B146" s="93" t="s">
        <v>992</v>
      </c>
      <c r="D146" s="51">
        <v>106221402905</v>
      </c>
      <c r="E146" s="50" t="s">
        <v>924</v>
      </c>
      <c r="F146" s="93" t="s">
        <v>1105</v>
      </c>
    </row>
    <row r="147" spans="1:6" ht="15" hidden="1">
      <c r="A147" s="67">
        <v>126</v>
      </c>
      <c r="B147" s="93" t="s">
        <v>997</v>
      </c>
      <c r="D147" s="51">
        <v>106221402926</v>
      </c>
      <c r="E147" s="50" t="s">
        <v>924</v>
      </c>
      <c r="F147" s="93" t="s">
        <v>1105</v>
      </c>
    </row>
    <row r="148" spans="1:6" ht="15" hidden="1">
      <c r="A148" s="67">
        <v>127</v>
      </c>
      <c r="B148" s="93" t="s">
        <v>998</v>
      </c>
      <c r="D148" s="51">
        <v>108221416260</v>
      </c>
      <c r="E148" s="50" t="s">
        <v>924</v>
      </c>
      <c r="F148" s="93" t="s">
        <v>1105</v>
      </c>
    </row>
    <row r="149" spans="1:6" ht="15" hidden="1">
      <c r="A149" s="67">
        <v>128</v>
      </c>
      <c r="B149" s="93" t="s">
        <v>999</v>
      </c>
      <c r="D149" s="51">
        <v>108221416273</v>
      </c>
      <c r="E149" s="50" t="s">
        <v>924</v>
      </c>
      <c r="F149" s="93" t="s">
        <v>1105</v>
      </c>
    </row>
    <row r="150" spans="1:6" ht="15" hidden="1">
      <c r="A150" s="67">
        <v>129</v>
      </c>
      <c r="B150" s="93" t="s">
        <v>1000</v>
      </c>
      <c r="D150" s="51">
        <v>106221400690</v>
      </c>
      <c r="E150" s="50" t="s">
        <v>924</v>
      </c>
      <c r="F150" s="93" t="s">
        <v>1105</v>
      </c>
    </row>
    <row r="151" spans="1:6" ht="15" hidden="1">
      <c r="A151" s="67">
        <v>130</v>
      </c>
      <c r="B151" s="93" t="s">
        <v>1003</v>
      </c>
      <c r="D151" s="51">
        <v>308222416876</v>
      </c>
      <c r="E151" s="50" t="s">
        <v>924</v>
      </c>
      <c r="F151" s="93" t="s">
        <v>1106</v>
      </c>
    </row>
    <row r="152" spans="1:6" ht="15" hidden="1">
      <c r="A152" s="67">
        <v>131</v>
      </c>
      <c r="B152" s="93" t="s">
        <v>1004</v>
      </c>
      <c r="D152" s="51">
        <v>308222416875</v>
      </c>
      <c r="E152" s="50" t="s">
        <v>924</v>
      </c>
      <c r="F152" s="93" t="s">
        <v>1106</v>
      </c>
    </row>
    <row r="153" spans="1:6" ht="15" hidden="1">
      <c r="A153" s="67">
        <v>132</v>
      </c>
      <c r="B153" s="93" t="s">
        <v>1007</v>
      </c>
      <c r="D153" s="51">
        <v>306222403188</v>
      </c>
      <c r="E153" s="50" t="s">
        <v>924</v>
      </c>
      <c r="F153" s="93" t="s">
        <v>1106</v>
      </c>
    </row>
    <row r="154" spans="1:6" ht="15" hidden="1">
      <c r="A154" s="67">
        <v>133</v>
      </c>
      <c r="B154" s="93" t="s">
        <v>1012</v>
      </c>
      <c r="D154" s="51">
        <v>305222481996</v>
      </c>
      <c r="E154" s="50" t="s">
        <v>924</v>
      </c>
      <c r="F154" s="93" t="s">
        <v>1106</v>
      </c>
    </row>
    <row r="155" spans="1:6" ht="15" hidden="1">
      <c r="A155" s="67">
        <v>134</v>
      </c>
      <c r="B155" s="93" t="s">
        <v>1013</v>
      </c>
      <c r="D155" s="51">
        <v>308222416861</v>
      </c>
      <c r="E155" s="50" t="s">
        <v>924</v>
      </c>
      <c r="F155" s="93" t="s">
        <v>1106</v>
      </c>
    </row>
    <row r="156" spans="1:6" ht="15" hidden="1">
      <c r="A156" s="67">
        <v>135</v>
      </c>
      <c r="B156" s="93" t="s">
        <v>1014</v>
      </c>
      <c r="D156" s="51">
        <v>305222481980</v>
      </c>
      <c r="E156" s="50" t="s">
        <v>924</v>
      </c>
      <c r="F156" s="93" t="s">
        <v>1106</v>
      </c>
    </row>
    <row r="157" spans="1:6" ht="15" hidden="1">
      <c r="A157" s="67">
        <v>136</v>
      </c>
      <c r="B157" s="93" t="s">
        <v>1016</v>
      </c>
      <c r="D157" s="51">
        <v>307222407117</v>
      </c>
      <c r="E157" s="50" t="s">
        <v>924</v>
      </c>
      <c r="F157" s="93" t="s">
        <v>1106</v>
      </c>
    </row>
    <row r="158" spans="1:6" ht="15" hidden="1">
      <c r="A158" s="67">
        <v>137</v>
      </c>
      <c r="B158" s="93" t="s">
        <v>1020</v>
      </c>
      <c r="D158" s="51">
        <v>107231410593</v>
      </c>
      <c r="E158" s="50" t="s">
        <v>924</v>
      </c>
      <c r="F158" s="93" t="s">
        <v>1107</v>
      </c>
    </row>
    <row r="159" spans="1:6" ht="15" hidden="1">
      <c r="A159" s="67">
        <v>138</v>
      </c>
      <c r="B159" s="93" t="s">
        <v>1021</v>
      </c>
      <c r="D159" s="51">
        <v>107231410590</v>
      </c>
      <c r="E159" s="50" t="s">
        <v>924</v>
      </c>
      <c r="F159" s="93" t="s">
        <v>1107</v>
      </c>
    </row>
    <row r="160" spans="1:6" ht="15" hidden="1">
      <c r="A160" s="67">
        <v>139</v>
      </c>
      <c r="B160" s="93" t="s">
        <v>1022</v>
      </c>
      <c r="D160" s="51">
        <v>107231407121</v>
      </c>
      <c r="E160" s="50" t="s">
        <v>924</v>
      </c>
      <c r="F160" s="93" t="s">
        <v>1107</v>
      </c>
    </row>
    <row r="161" spans="1:6" ht="15" hidden="1">
      <c r="A161" s="67">
        <v>140</v>
      </c>
      <c r="B161" s="93" t="s">
        <v>1023</v>
      </c>
      <c r="D161" s="51">
        <v>106231400249</v>
      </c>
      <c r="E161" s="50" t="s">
        <v>924</v>
      </c>
      <c r="F161" s="93" t="s">
        <v>1107</v>
      </c>
    </row>
    <row r="162" spans="1:6" ht="15" hidden="1">
      <c r="A162" s="67">
        <v>141</v>
      </c>
      <c r="B162" s="93" t="s">
        <v>1025</v>
      </c>
      <c r="D162" s="51">
        <v>108231416308</v>
      </c>
      <c r="E162" s="50" t="s">
        <v>924</v>
      </c>
      <c r="F162" s="93" t="s">
        <v>1107</v>
      </c>
    </row>
    <row r="163" spans="1:6" ht="15" hidden="1">
      <c r="A163" s="67">
        <v>142</v>
      </c>
      <c r="B163" s="93" t="s">
        <v>1026</v>
      </c>
      <c r="D163" s="51">
        <v>107231407136</v>
      </c>
      <c r="E163" s="50" t="s">
        <v>924</v>
      </c>
      <c r="F163" s="93" t="s">
        <v>1107</v>
      </c>
    </row>
    <row r="164" spans="1:6" ht="15" hidden="1">
      <c r="A164" s="67">
        <v>143</v>
      </c>
      <c r="B164" s="93" t="s">
        <v>1027</v>
      </c>
      <c r="D164" s="51">
        <v>107231407142</v>
      </c>
      <c r="E164" s="50" t="s">
        <v>924</v>
      </c>
      <c r="F164" s="93" t="s">
        <v>1107</v>
      </c>
    </row>
    <row r="165" spans="1:6" ht="15" hidden="1">
      <c r="A165" s="67">
        <v>144</v>
      </c>
      <c r="B165" s="93" t="s">
        <v>1030</v>
      </c>
      <c r="D165" s="51">
        <v>107231407122</v>
      </c>
      <c r="E165" s="50" t="s">
        <v>924</v>
      </c>
      <c r="F165" s="93" t="s">
        <v>1107</v>
      </c>
    </row>
    <row r="166" spans="1:6" ht="15" hidden="1">
      <c r="A166" s="67">
        <v>145</v>
      </c>
      <c r="B166" s="93" t="s">
        <v>1032</v>
      </c>
      <c r="D166" s="51">
        <v>107231410591</v>
      </c>
      <c r="E166" s="50" t="s">
        <v>924</v>
      </c>
      <c r="F166" s="93" t="s">
        <v>1107</v>
      </c>
    </row>
    <row r="167" spans="1:6" ht="15" hidden="1">
      <c r="A167" s="67">
        <v>146</v>
      </c>
      <c r="B167" s="93" t="s">
        <v>1033</v>
      </c>
      <c r="D167" s="51">
        <v>106231400761</v>
      </c>
      <c r="E167" s="50" t="s">
        <v>924</v>
      </c>
      <c r="F167" s="93" t="s">
        <v>1107</v>
      </c>
    </row>
    <row r="168" spans="1:6" ht="15" hidden="1">
      <c r="A168" s="67">
        <v>147</v>
      </c>
      <c r="B168" s="93" t="s">
        <v>1039</v>
      </c>
      <c r="D168" s="51">
        <v>107241410626</v>
      </c>
      <c r="E168" s="50" t="s">
        <v>924</v>
      </c>
      <c r="F168" s="93" t="s">
        <v>1108</v>
      </c>
    </row>
    <row r="169" spans="1:6" ht="15" hidden="1">
      <c r="A169" s="67">
        <v>148</v>
      </c>
      <c r="B169" s="93" t="s">
        <v>1042</v>
      </c>
      <c r="D169" s="51">
        <v>107241410630</v>
      </c>
      <c r="E169" s="50" t="s">
        <v>924</v>
      </c>
      <c r="F169" s="93" t="s">
        <v>1108</v>
      </c>
    </row>
    <row r="170" spans="1:6" ht="15" hidden="1">
      <c r="A170" s="67">
        <v>149</v>
      </c>
      <c r="B170" s="93" t="s">
        <v>1043</v>
      </c>
      <c r="D170" s="51">
        <v>106241400184</v>
      </c>
      <c r="E170" s="50" t="s">
        <v>924</v>
      </c>
      <c r="F170" s="93" t="s">
        <v>1108</v>
      </c>
    </row>
    <row r="171" spans="1:6" ht="15" hidden="1">
      <c r="A171" s="67">
        <v>150</v>
      </c>
      <c r="B171" s="93" t="s">
        <v>1047</v>
      </c>
      <c r="D171" s="51">
        <v>107241407148</v>
      </c>
      <c r="E171" s="50" t="s">
        <v>924</v>
      </c>
      <c r="F171" s="93" t="s">
        <v>1108</v>
      </c>
    </row>
    <row r="172" spans="1:6" ht="15" hidden="1">
      <c r="A172" s="67">
        <v>151</v>
      </c>
      <c r="B172" s="93" t="s">
        <v>1048</v>
      </c>
      <c r="D172" s="51">
        <v>106241402976</v>
      </c>
      <c r="E172" s="50" t="s">
        <v>924</v>
      </c>
      <c r="F172" s="93" t="s">
        <v>1108</v>
      </c>
    </row>
    <row r="173" spans="1:6" ht="15" hidden="1">
      <c r="A173" s="67">
        <v>152</v>
      </c>
      <c r="B173" s="93" t="s">
        <v>1049</v>
      </c>
      <c r="D173" s="51">
        <v>107251410689</v>
      </c>
      <c r="E173" s="50" t="s">
        <v>924</v>
      </c>
      <c r="F173" s="93" t="s">
        <v>1109</v>
      </c>
    </row>
    <row r="174" spans="1:6" ht="15" hidden="1">
      <c r="A174" s="67">
        <v>153</v>
      </c>
      <c r="B174" s="93" t="s">
        <v>1050</v>
      </c>
      <c r="D174" s="51">
        <v>105251479198</v>
      </c>
      <c r="E174" s="50" t="s">
        <v>924</v>
      </c>
      <c r="F174" s="93" t="s">
        <v>1109</v>
      </c>
    </row>
    <row r="175" spans="1:6" ht="15" hidden="1">
      <c r="A175" s="67">
        <v>154</v>
      </c>
      <c r="B175" s="93" t="s">
        <v>1052</v>
      </c>
      <c r="D175" s="51">
        <v>107251407167</v>
      </c>
      <c r="E175" s="50" t="s">
        <v>924</v>
      </c>
      <c r="F175" s="93" t="s">
        <v>1109</v>
      </c>
    </row>
    <row r="176" spans="1:6" ht="15" hidden="1">
      <c r="A176" s="67">
        <v>155</v>
      </c>
      <c r="B176" s="93" t="s">
        <v>1053</v>
      </c>
      <c r="D176" s="51">
        <v>106251405256</v>
      </c>
      <c r="E176" s="50" t="s">
        <v>924</v>
      </c>
      <c r="F176" s="93" t="s">
        <v>1109</v>
      </c>
    </row>
    <row r="177" spans="1:6" ht="15" hidden="1">
      <c r="A177" s="67">
        <v>156</v>
      </c>
      <c r="B177" s="93" t="s">
        <v>1055</v>
      </c>
      <c r="D177" s="51">
        <v>107251410705</v>
      </c>
      <c r="E177" s="50" t="s">
        <v>924</v>
      </c>
      <c r="F177" s="93" t="s">
        <v>1109</v>
      </c>
    </row>
    <row r="178" spans="1:6" ht="15" hidden="1">
      <c r="A178" s="67">
        <v>157</v>
      </c>
      <c r="B178" s="93" t="s">
        <v>1056</v>
      </c>
      <c r="D178" s="51">
        <v>107251407170</v>
      </c>
      <c r="E178" s="50" t="s">
        <v>924</v>
      </c>
      <c r="F178" s="93" t="s">
        <v>1109</v>
      </c>
    </row>
    <row r="179" spans="1:6" ht="15" hidden="1">
      <c r="A179" s="67">
        <v>158</v>
      </c>
      <c r="B179" s="93" t="s">
        <v>1057</v>
      </c>
      <c r="D179" s="51">
        <v>106252400490</v>
      </c>
      <c r="E179" s="50" t="s">
        <v>924</v>
      </c>
      <c r="F179" s="93" t="s">
        <v>1110</v>
      </c>
    </row>
    <row r="180" spans="1:6" ht="15" hidden="1">
      <c r="A180" s="67">
        <v>159</v>
      </c>
      <c r="B180" s="93" t="s">
        <v>120</v>
      </c>
      <c r="D180" s="51">
        <v>306253400912</v>
      </c>
      <c r="E180" s="50" t="s">
        <v>924</v>
      </c>
      <c r="F180" s="93" t="s">
        <v>1111</v>
      </c>
    </row>
    <row r="181" spans="1:6" ht="15" hidden="1">
      <c r="A181" s="67">
        <v>160</v>
      </c>
      <c r="B181" s="93" t="s">
        <v>125</v>
      </c>
      <c r="D181" s="51">
        <v>306253400261</v>
      </c>
      <c r="E181" s="50" t="s">
        <v>924</v>
      </c>
      <c r="F181" s="93" t="s">
        <v>1111</v>
      </c>
    </row>
    <row r="182" spans="1:6" ht="15" hidden="1">
      <c r="A182" s="67">
        <v>161</v>
      </c>
      <c r="B182" s="93" t="s">
        <v>132</v>
      </c>
      <c r="D182" s="51">
        <v>306253400276</v>
      </c>
      <c r="E182" s="50" t="s">
        <v>924</v>
      </c>
      <c r="F182" s="93" t="s">
        <v>1111</v>
      </c>
    </row>
    <row r="183" spans="1:6" ht="15" hidden="1">
      <c r="A183" s="67">
        <v>162</v>
      </c>
      <c r="B183" s="93" t="s">
        <v>133</v>
      </c>
      <c r="D183" s="51">
        <v>108261410785</v>
      </c>
      <c r="E183" s="50" t="s">
        <v>924</v>
      </c>
      <c r="F183" s="93" t="s">
        <v>1112</v>
      </c>
    </row>
    <row r="184" spans="1:6" ht="15" hidden="1">
      <c r="A184" s="67">
        <v>163</v>
      </c>
      <c r="B184" s="93" t="s">
        <v>134</v>
      </c>
      <c r="D184" s="51">
        <v>106261403044</v>
      </c>
      <c r="E184" s="50" t="s">
        <v>924</v>
      </c>
      <c r="F184" s="93" t="s">
        <v>1112</v>
      </c>
    </row>
    <row r="185" spans="1:6" ht="15" hidden="1">
      <c r="A185" s="67">
        <v>164</v>
      </c>
      <c r="B185" s="93" t="s">
        <v>135</v>
      </c>
      <c r="D185" s="51">
        <v>107261407218</v>
      </c>
      <c r="E185" s="50" t="s">
        <v>924</v>
      </c>
      <c r="F185" s="93" t="s">
        <v>1112</v>
      </c>
    </row>
    <row r="186" spans="1:6" ht="15" hidden="1">
      <c r="A186" s="67">
        <v>165</v>
      </c>
      <c r="B186" s="93" t="s">
        <v>137</v>
      </c>
      <c r="D186" s="51">
        <v>108261410777</v>
      </c>
      <c r="E186" s="50" t="s">
        <v>924</v>
      </c>
      <c r="F186" s="93" t="s">
        <v>1112</v>
      </c>
    </row>
    <row r="187" spans="1:6" ht="15" hidden="1">
      <c r="A187" s="67">
        <v>166</v>
      </c>
      <c r="B187" s="93" t="s">
        <v>138</v>
      </c>
      <c r="D187" s="51">
        <v>107261403086</v>
      </c>
      <c r="E187" s="50" t="s">
        <v>924</v>
      </c>
      <c r="F187" s="93" t="s">
        <v>1112</v>
      </c>
    </row>
    <row r="188" spans="1:6" ht="15" hidden="1">
      <c r="A188" s="67">
        <v>167</v>
      </c>
      <c r="B188" s="93" t="s">
        <v>142</v>
      </c>
      <c r="D188" s="51">
        <v>108261410767</v>
      </c>
      <c r="E188" s="50" t="s">
        <v>924</v>
      </c>
      <c r="F188" s="93" t="s">
        <v>1112</v>
      </c>
    </row>
    <row r="189" spans="1:6" ht="15" hidden="1">
      <c r="A189" s="67">
        <v>168</v>
      </c>
      <c r="B189" s="93" t="s">
        <v>144</v>
      </c>
      <c r="D189" s="51">
        <v>105261481090</v>
      </c>
      <c r="E189" s="50" t="s">
        <v>924</v>
      </c>
      <c r="F189" s="93" t="s">
        <v>1112</v>
      </c>
    </row>
    <row r="190" spans="1:6" ht="15" hidden="1">
      <c r="A190" s="67">
        <v>169</v>
      </c>
      <c r="B190" s="93" t="s">
        <v>145</v>
      </c>
      <c r="D190" s="51">
        <v>107261410745</v>
      </c>
      <c r="E190" s="50" t="s">
        <v>924</v>
      </c>
      <c r="F190" s="93" t="s">
        <v>1112</v>
      </c>
    </row>
    <row r="191" spans="1:6" ht="15" hidden="1">
      <c r="A191" s="67">
        <v>170</v>
      </c>
      <c r="B191" s="93" t="s">
        <v>147</v>
      </c>
      <c r="D191" s="51">
        <v>306262403227</v>
      </c>
      <c r="E191" s="50" t="s">
        <v>924</v>
      </c>
      <c r="F191" s="93" t="s">
        <v>1113</v>
      </c>
    </row>
    <row r="192" spans="1:6" ht="15" hidden="1">
      <c r="A192" s="67">
        <v>171</v>
      </c>
      <c r="B192" s="93" t="s">
        <v>148</v>
      </c>
      <c r="D192" s="51">
        <v>305262481914</v>
      </c>
      <c r="E192" s="50" t="s">
        <v>924</v>
      </c>
      <c r="F192" s="93" t="s">
        <v>1113</v>
      </c>
    </row>
    <row r="193" spans="1:6" ht="15" hidden="1">
      <c r="A193" s="67">
        <v>172</v>
      </c>
      <c r="B193" s="93" t="s">
        <v>410</v>
      </c>
      <c r="D193" s="51">
        <v>106311403276</v>
      </c>
      <c r="E193" s="50" t="s">
        <v>1114</v>
      </c>
      <c r="F193" s="93" t="s">
        <v>1115</v>
      </c>
    </row>
    <row r="194" spans="1:6" ht="15" hidden="1">
      <c r="A194" s="67">
        <v>173</v>
      </c>
      <c r="B194" s="93" t="s">
        <v>411</v>
      </c>
      <c r="D194" s="51">
        <v>105311481113</v>
      </c>
      <c r="E194" s="50" t="s">
        <v>1114</v>
      </c>
      <c r="F194" s="93" t="s">
        <v>1115</v>
      </c>
    </row>
    <row r="195" spans="1:6" ht="15" hidden="1">
      <c r="A195" s="67">
        <v>174</v>
      </c>
      <c r="B195" s="93" t="s">
        <v>412</v>
      </c>
      <c r="D195" s="51">
        <v>105311478996</v>
      </c>
      <c r="E195" s="50" t="s">
        <v>1114</v>
      </c>
      <c r="F195" s="93" t="s">
        <v>1115</v>
      </c>
    </row>
    <row r="196" spans="1:6" ht="15" hidden="1">
      <c r="A196" s="67">
        <v>175</v>
      </c>
      <c r="B196" s="93" t="s">
        <v>413</v>
      </c>
      <c r="D196" s="51">
        <v>108311417021</v>
      </c>
      <c r="E196" s="50" t="s">
        <v>1114</v>
      </c>
      <c r="F196" s="93" t="s">
        <v>1115</v>
      </c>
    </row>
    <row r="197" spans="1:6" ht="15" hidden="1">
      <c r="A197" s="67">
        <v>176</v>
      </c>
      <c r="B197" s="93" t="s">
        <v>414</v>
      </c>
      <c r="D197" s="51">
        <v>105311478991</v>
      </c>
      <c r="E197" s="50" t="s">
        <v>1114</v>
      </c>
      <c r="F197" s="93" t="s">
        <v>1115</v>
      </c>
    </row>
    <row r="198" spans="1:6" ht="15" hidden="1">
      <c r="A198" s="67">
        <v>177</v>
      </c>
      <c r="B198" s="93" t="s">
        <v>415</v>
      </c>
      <c r="D198" s="51">
        <v>107311409659</v>
      </c>
      <c r="E198" s="50" t="s">
        <v>1114</v>
      </c>
      <c r="F198" s="93" t="s">
        <v>1115</v>
      </c>
    </row>
    <row r="199" spans="1:6" ht="15" hidden="1">
      <c r="A199" s="67">
        <v>178</v>
      </c>
      <c r="B199" s="93" t="s">
        <v>630</v>
      </c>
      <c r="D199" s="51">
        <v>105311481111</v>
      </c>
      <c r="E199" s="50" t="s">
        <v>1114</v>
      </c>
      <c r="F199" s="93" t="s">
        <v>1115</v>
      </c>
    </row>
    <row r="200" spans="1:6" ht="15" hidden="1">
      <c r="A200" s="67">
        <v>179</v>
      </c>
      <c r="B200" s="93" t="s">
        <v>416</v>
      </c>
      <c r="D200" s="51">
        <v>106311400714</v>
      </c>
      <c r="E200" s="50" t="s">
        <v>1114</v>
      </c>
      <c r="F200" s="93" t="s">
        <v>1115</v>
      </c>
    </row>
    <row r="201" spans="1:6" ht="15" hidden="1">
      <c r="A201" s="67">
        <v>180</v>
      </c>
      <c r="B201" s="93" t="s">
        <v>417</v>
      </c>
      <c r="D201" s="51">
        <v>107311409654</v>
      </c>
      <c r="E201" s="50" t="s">
        <v>1114</v>
      </c>
      <c r="F201" s="93" t="s">
        <v>1115</v>
      </c>
    </row>
    <row r="202" spans="1:6" ht="15" hidden="1">
      <c r="A202" s="67">
        <v>181</v>
      </c>
      <c r="B202" s="93" t="s">
        <v>419</v>
      </c>
      <c r="D202" s="51">
        <v>105311481112</v>
      </c>
      <c r="E202" s="50" t="s">
        <v>1114</v>
      </c>
      <c r="F202" s="93" t="s">
        <v>1115</v>
      </c>
    </row>
    <row r="203" spans="1:6" ht="15" hidden="1">
      <c r="A203" s="67">
        <v>182</v>
      </c>
      <c r="B203" s="93" t="s">
        <v>420</v>
      </c>
      <c r="D203" s="51">
        <v>105311481119</v>
      </c>
      <c r="E203" s="50" t="s">
        <v>1114</v>
      </c>
      <c r="F203" s="93" t="s">
        <v>1115</v>
      </c>
    </row>
    <row r="204" spans="1:6" ht="15" hidden="1">
      <c r="A204" s="67">
        <v>183</v>
      </c>
      <c r="B204" s="93" t="s">
        <v>421</v>
      </c>
      <c r="D204" s="51">
        <v>106311403266</v>
      </c>
      <c r="E204" s="50" t="s">
        <v>1114</v>
      </c>
      <c r="F204" s="93" t="s">
        <v>1115</v>
      </c>
    </row>
    <row r="205" spans="1:6" ht="15" hidden="1">
      <c r="A205" s="67">
        <v>184</v>
      </c>
      <c r="B205" s="93" t="s">
        <v>422</v>
      </c>
      <c r="D205" s="51">
        <v>105311478988</v>
      </c>
      <c r="E205" s="50" t="s">
        <v>1114</v>
      </c>
      <c r="F205" s="93" t="s">
        <v>1115</v>
      </c>
    </row>
    <row r="206" spans="1:6" ht="15" hidden="1">
      <c r="A206" s="67">
        <v>185</v>
      </c>
      <c r="B206" s="93" t="s">
        <v>423</v>
      </c>
      <c r="D206" s="51">
        <v>105311481134</v>
      </c>
      <c r="E206" s="50" t="s">
        <v>1114</v>
      </c>
      <c r="F206" s="93" t="s">
        <v>1115</v>
      </c>
    </row>
    <row r="207" spans="1:6" ht="15" hidden="1">
      <c r="A207" s="67">
        <v>186</v>
      </c>
      <c r="B207" s="93" t="s">
        <v>424</v>
      </c>
      <c r="D207" s="51">
        <v>106311400727</v>
      </c>
      <c r="E207" s="50" t="s">
        <v>1114</v>
      </c>
      <c r="F207" s="93" t="s">
        <v>1115</v>
      </c>
    </row>
    <row r="208" spans="1:6" ht="15" hidden="1">
      <c r="A208" s="67">
        <v>187</v>
      </c>
      <c r="B208" s="93" t="s">
        <v>425</v>
      </c>
      <c r="D208" s="51">
        <v>105311481147</v>
      </c>
      <c r="E208" s="50" t="s">
        <v>1114</v>
      </c>
      <c r="F208" s="93" t="s">
        <v>1115</v>
      </c>
    </row>
    <row r="209" spans="1:6" ht="15" hidden="1">
      <c r="A209" s="67">
        <v>188</v>
      </c>
      <c r="B209" s="93" t="s">
        <v>426</v>
      </c>
      <c r="D209" s="51">
        <v>108311410874</v>
      </c>
      <c r="E209" s="50" t="s">
        <v>1114</v>
      </c>
      <c r="F209" s="93" t="s">
        <v>1115</v>
      </c>
    </row>
    <row r="210" spans="1:6" ht="15" hidden="1">
      <c r="A210" s="67">
        <v>189</v>
      </c>
      <c r="B210" s="93" t="s">
        <v>427</v>
      </c>
      <c r="D210" s="51">
        <v>105311481129</v>
      </c>
      <c r="E210" s="50" t="s">
        <v>1114</v>
      </c>
      <c r="F210" s="93" t="s">
        <v>1115</v>
      </c>
    </row>
    <row r="211" spans="1:6" ht="15" hidden="1">
      <c r="A211" s="67">
        <v>190</v>
      </c>
      <c r="B211" s="93" t="s">
        <v>428</v>
      </c>
      <c r="D211" s="51">
        <v>105311479109</v>
      </c>
      <c r="E211" s="50" t="s">
        <v>1114</v>
      </c>
      <c r="F211" s="93" t="s">
        <v>1115</v>
      </c>
    </row>
    <row r="212" spans="1:6" ht="15" hidden="1">
      <c r="A212" s="67">
        <v>191</v>
      </c>
      <c r="B212" s="93" t="s">
        <v>429</v>
      </c>
      <c r="D212" s="51">
        <v>107311407238</v>
      </c>
      <c r="E212" s="50" t="s">
        <v>1114</v>
      </c>
      <c r="F212" s="93" t="s">
        <v>1115</v>
      </c>
    </row>
    <row r="213" spans="1:6" ht="15" hidden="1">
      <c r="A213" s="67">
        <v>192</v>
      </c>
      <c r="B213" s="93" t="s">
        <v>430</v>
      </c>
      <c r="D213" s="51">
        <v>106311403298</v>
      </c>
      <c r="E213" s="50" t="s">
        <v>1114</v>
      </c>
      <c r="F213" s="93" t="s">
        <v>1115</v>
      </c>
    </row>
    <row r="214" spans="1:6" ht="15" hidden="1">
      <c r="A214" s="67">
        <v>193</v>
      </c>
      <c r="B214" s="93" t="s">
        <v>431</v>
      </c>
      <c r="D214" s="51">
        <v>105311478997</v>
      </c>
      <c r="E214" s="50" t="s">
        <v>1114</v>
      </c>
      <c r="F214" s="93" t="s">
        <v>1115</v>
      </c>
    </row>
    <row r="215" spans="1:6" ht="15" hidden="1">
      <c r="A215" s="67">
        <v>194</v>
      </c>
      <c r="B215" s="93" t="s">
        <v>432</v>
      </c>
      <c r="D215" s="51">
        <v>107311407235</v>
      </c>
      <c r="E215" s="50" t="s">
        <v>1114</v>
      </c>
      <c r="F215" s="93" t="s">
        <v>1115</v>
      </c>
    </row>
    <row r="216" spans="1:6" ht="15" hidden="1">
      <c r="A216" s="67">
        <v>195</v>
      </c>
      <c r="B216" s="93" t="s">
        <v>433</v>
      </c>
      <c r="D216" s="51">
        <v>106311403284</v>
      </c>
      <c r="E216" s="50" t="s">
        <v>1114</v>
      </c>
      <c r="F216" s="93" t="s">
        <v>1115</v>
      </c>
    </row>
    <row r="217" spans="1:6" ht="15" hidden="1">
      <c r="A217" s="67">
        <v>196</v>
      </c>
      <c r="B217" s="93" t="s">
        <v>435</v>
      </c>
      <c r="D217" s="51">
        <v>107311409664</v>
      </c>
      <c r="E217" s="50" t="s">
        <v>1114</v>
      </c>
      <c r="F217" s="93" t="s">
        <v>1115</v>
      </c>
    </row>
    <row r="218" spans="1:6" ht="15" hidden="1">
      <c r="A218" s="67">
        <v>197</v>
      </c>
      <c r="B218" s="93" t="s">
        <v>436</v>
      </c>
      <c r="D218" s="51">
        <v>106311403287</v>
      </c>
      <c r="E218" s="50" t="s">
        <v>1114</v>
      </c>
      <c r="F218" s="93" t="s">
        <v>1115</v>
      </c>
    </row>
    <row r="219" spans="1:6" ht="15" hidden="1">
      <c r="A219" s="67">
        <v>198</v>
      </c>
      <c r="B219" s="93" t="s">
        <v>437</v>
      </c>
      <c r="D219" s="51">
        <v>107311409670</v>
      </c>
      <c r="E219" s="50" t="s">
        <v>1114</v>
      </c>
      <c r="F219" s="93" t="s">
        <v>1115</v>
      </c>
    </row>
    <row r="220" spans="1:6" ht="15" hidden="1">
      <c r="A220" s="67">
        <v>199</v>
      </c>
      <c r="B220" s="93" t="s">
        <v>438</v>
      </c>
      <c r="D220" s="51">
        <v>106311400728</v>
      </c>
      <c r="E220" s="50" t="s">
        <v>1114</v>
      </c>
      <c r="F220" s="93" t="s">
        <v>1115</v>
      </c>
    </row>
    <row r="221" spans="1:6" ht="15" hidden="1">
      <c r="A221" s="67">
        <v>200</v>
      </c>
      <c r="B221" s="93" t="s">
        <v>439</v>
      </c>
      <c r="D221" s="51">
        <v>308312417490</v>
      </c>
      <c r="E221" s="50" t="s">
        <v>1114</v>
      </c>
      <c r="F221" s="93" t="s">
        <v>1116</v>
      </c>
    </row>
    <row r="222" spans="1:6" ht="15" hidden="1">
      <c r="A222" s="67">
        <v>201</v>
      </c>
      <c r="B222" s="93" t="s">
        <v>440</v>
      </c>
      <c r="D222" s="51">
        <v>306312400613</v>
      </c>
      <c r="E222" s="50" t="s">
        <v>1114</v>
      </c>
      <c r="F222" s="93" t="s">
        <v>1116</v>
      </c>
    </row>
    <row r="223" spans="1:6" ht="15" hidden="1">
      <c r="A223" s="67">
        <v>202</v>
      </c>
      <c r="B223" s="93" t="s">
        <v>441</v>
      </c>
      <c r="D223" s="51">
        <v>307312406026</v>
      </c>
      <c r="E223" s="50" t="s">
        <v>1114</v>
      </c>
      <c r="F223" s="93" t="s">
        <v>1116</v>
      </c>
    </row>
    <row r="224" spans="1:6" ht="15" hidden="1">
      <c r="A224" s="67">
        <v>203</v>
      </c>
      <c r="B224" s="93" t="s">
        <v>442</v>
      </c>
      <c r="D224" s="51">
        <v>305312479081</v>
      </c>
      <c r="E224" s="50" t="s">
        <v>1114</v>
      </c>
      <c r="F224" s="93" t="s">
        <v>1116</v>
      </c>
    </row>
    <row r="225" spans="1:6" ht="15" hidden="1">
      <c r="A225" s="67">
        <v>204</v>
      </c>
      <c r="B225" s="93" t="s">
        <v>443</v>
      </c>
      <c r="D225" s="51">
        <v>305312481360</v>
      </c>
      <c r="E225" s="50" t="s">
        <v>1114</v>
      </c>
      <c r="F225" s="93" t="s">
        <v>1116</v>
      </c>
    </row>
    <row r="226" spans="1:6" ht="15" hidden="1">
      <c r="A226" s="67">
        <v>205</v>
      </c>
      <c r="B226" s="93" t="s">
        <v>444</v>
      </c>
      <c r="D226" s="51">
        <v>307312410081</v>
      </c>
      <c r="E226" s="50" t="s">
        <v>1114</v>
      </c>
      <c r="F226" s="93" t="s">
        <v>1116</v>
      </c>
    </row>
    <row r="227" spans="1:6" ht="15" hidden="1">
      <c r="A227" s="67">
        <v>206</v>
      </c>
      <c r="B227" s="93" t="s">
        <v>445</v>
      </c>
      <c r="D227" s="51">
        <v>307312403591</v>
      </c>
      <c r="E227" s="50" t="s">
        <v>1114</v>
      </c>
      <c r="F227" s="93" t="s">
        <v>1116</v>
      </c>
    </row>
    <row r="228" spans="1:6" ht="15" hidden="1">
      <c r="A228" s="67">
        <v>207</v>
      </c>
      <c r="B228" s="93" t="s">
        <v>446</v>
      </c>
      <c r="D228" s="51">
        <v>307312407247</v>
      </c>
      <c r="E228" s="50" t="s">
        <v>1114</v>
      </c>
      <c r="F228" s="93" t="s">
        <v>1116</v>
      </c>
    </row>
    <row r="229" spans="1:6" ht="15" hidden="1">
      <c r="A229" s="67">
        <v>208</v>
      </c>
      <c r="B229" s="93" t="s">
        <v>447</v>
      </c>
      <c r="D229" s="51">
        <v>306312403579</v>
      </c>
      <c r="E229" s="50" t="s">
        <v>1114</v>
      </c>
      <c r="F229" s="93" t="s">
        <v>1116</v>
      </c>
    </row>
    <row r="230" spans="1:6" ht="15" hidden="1">
      <c r="A230" s="67">
        <v>209</v>
      </c>
      <c r="B230" s="93" t="s">
        <v>153</v>
      </c>
      <c r="D230" s="51">
        <v>308312417478</v>
      </c>
      <c r="E230" s="50" t="s">
        <v>1114</v>
      </c>
      <c r="F230" s="93" t="s">
        <v>1116</v>
      </c>
    </row>
    <row r="231" spans="1:6" ht="15" hidden="1">
      <c r="A231" s="67">
        <v>210</v>
      </c>
      <c r="B231" s="93" t="s">
        <v>448</v>
      </c>
      <c r="D231" s="51">
        <v>306312403588</v>
      </c>
      <c r="E231" s="50" t="s">
        <v>1114</v>
      </c>
      <c r="F231" s="93" t="s">
        <v>1116</v>
      </c>
    </row>
    <row r="232" spans="1:6" ht="15" hidden="1">
      <c r="A232" s="67">
        <v>211</v>
      </c>
      <c r="B232" s="93" t="s">
        <v>449</v>
      </c>
      <c r="D232" s="51">
        <v>307312410075</v>
      </c>
      <c r="E232" s="50" t="s">
        <v>1114</v>
      </c>
      <c r="F232" s="93" t="s">
        <v>1116</v>
      </c>
    </row>
    <row r="233" spans="1:6" ht="15" hidden="1">
      <c r="A233" s="67">
        <v>212</v>
      </c>
      <c r="B233" s="93" t="s">
        <v>450</v>
      </c>
      <c r="D233" s="51">
        <v>306312403573</v>
      </c>
      <c r="E233" s="50" t="s">
        <v>1114</v>
      </c>
      <c r="F233" s="93" t="s">
        <v>1116</v>
      </c>
    </row>
    <row r="234" spans="1:6" ht="15" hidden="1">
      <c r="A234" s="67">
        <v>213</v>
      </c>
      <c r="B234" s="93" t="s">
        <v>451</v>
      </c>
      <c r="D234" s="51">
        <v>106321403315</v>
      </c>
      <c r="E234" s="50" t="s">
        <v>1114</v>
      </c>
      <c r="F234" s="93" t="s">
        <v>1117</v>
      </c>
    </row>
    <row r="235" spans="1:6" ht="15" hidden="1">
      <c r="A235" s="67">
        <v>214</v>
      </c>
      <c r="B235" s="93" t="s">
        <v>453</v>
      </c>
      <c r="D235" s="51">
        <v>107321409701</v>
      </c>
      <c r="E235" s="50" t="s">
        <v>1114</v>
      </c>
      <c r="F235" s="93" t="s">
        <v>1117</v>
      </c>
    </row>
    <row r="236" spans="1:6" ht="15" hidden="1">
      <c r="A236" s="67">
        <v>215</v>
      </c>
      <c r="B236" s="93" t="s">
        <v>454</v>
      </c>
      <c r="D236" s="51">
        <v>106321403336</v>
      </c>
      <c r="E236" s="50" t="s">
        <v>1114</v>
      </c>
      <c r="F236" s="93" t="s">
        <v>1117</v>
      </c>
    </row>
    <row r="237" spans="1:6" ht="15" hidden="1">
      <c r="A237" s="67">
        <v>216</v>
      </c>
      <c r="B237" s="93" t="s">
        <v>455</v>
      </c>
      <c r="D237" s="51">
        <v>106321400553</v>
      </c>
      <c r="E237" s="50" t="s">
        <v>1114</v>
      </c>
      <c r="F237" s="93" t="s">
        <v>1117</v>
      </c>
    </row>
    <row r="238" spans="1:6" ht="15" hidden="1">
      <c r="A238" s="67">
        <v>217</v>
      </c>
      <c r="B238" s="93" t="s">
        <v>456</v>
      </c>
      <c r="D238" s="51">
        <v>105321481204</v>
      </c>
      <c r="E238" s="50" t="s">
        <v>1114</v>
      </c>
      <c r="F238" s="93" t="s">
        <v>1117</v>
      </c>
    </row>
    <row r="239" spans="1:6" ht="15" hidden="1">
      <c r="A239" s="67">
        <v>218</v>
      </c>
      <c r="B239" s="93" t="s">
        <v>458</v>
      </c>
      <c r="D239" s="51">
        <v>106321400549</v>
      </c>
      <c r="E239" s="50" t="s">
        <v>1114</v>
      </c>
      <c r="F239" s="93" t="s">
        <v>1117</v>
      </c>
    </row>
    <row r="240" spans="1:6" ht="15" hidden="1">
      <c r="A240" s="67">
        <v>219</v>
      </c>
      <c r="B240" s="93" t="s">
        <v>460</v>
      </c>
      <c r="D240" s="51">
        <v>108321417081</v>
      </c>
      <c r="E240" s="50" t="s">
        <v>1114</v>
      </c>
      <c r="F240" s="93" t="s">
        <v>1117</v>
      </c>
    </row>
    <row r="241" spans="1:6" ht="15" hidden="1">
      <c r="A241" s="67">
        <v>220</v>
      </c>
      <c r="B241" s="93" t="s">
        <v>461</v>
      </c>
      <c r="D241" s="51">
        <v>106321403333</v>
      </c>
      <c r="E241" s="50" t="s">
        <v>1114</v>
      </c>
      <c r="F241" s="93" t="s">
        <v>1117</v>
      </c>
    </row>
    <row r="242" spans="1:6" ht="15" hidden="1">
      <c r="A242" s="67">
        <v>221</v>
      </c>
      <c r="B242" s="93" t="s">
        <v>464</v>
      </c>
      <c r="D242" s="51">
        <v>106321403344</v>
      </c>
      <c r="E242" s="50" t="s">
        <v>1114</v>
      </c>
      <c r="F242" s="93" t="s">
        <v>1117</v>
      </c>
    </row>
    <row r="243" spans="1:6" ht="15" hidden="1">
      <c r="A243" s="67">
        <v>222</v>
      </c>
      <c r="B243" s="93" t="s">
        <v>465</v>
      </c>
      <c r="D243" s="51">
        <v>105321479003</v>
      </c>
      <c r="E243" s="50" t="s">
        <v>1114</v>
      </c>
      <c r="F243" s="93" t="s">
        <v>1117</v>
      </c>
    </row>
    <row r="244" spans="1:6" ht="15" hidden="1">
      <c r="A244" s="67">
        <v>223</v>
      </c>
      <c r="B244" s="93" t="s">
        <v>466</v>
      </c>
      <c r="D244" s="51">
        <v>105321481191</v>
      </c>
      <c r="E244" s="50" t="s">
        <v>1114</v>
      </c>
      <c r="F244" s="93" t="s">
        <v>1117</v>
      </c>
    </row>
    <row r="245" spans="1:6" ht="15" hidden="1">
      <c r="A245" s="67">
        <v>224</v>
      </c>
      <c r="B245" s="93" t="s">
        <v>467</v>
      </c>
      <c r="D245" s="51">
        <v>107321409707</v>
      </c>
      <c r="E245" s="50" t="s">
        <v>1114</v>
      </c>
      <c r="F245" s="93" t="s">
        <v>1117</v>
      </c>
    </row>
    <row r="246" spans="1:6" ht="15" hidden="1">
      <c r="A246" s="67">
        <v>225</v>
      </c>
      <c r="B246" s="93" t="s">
        <v>468</v>
      </c>
      <c r="D246" s="51">
        <v>107321409697</v>
      </c>
      <c r="E246" s="50" t="s">
        <v>1114</v>
      </c>
      <c r="F246" s="93" t="s">
        <v>1117</v>
      </c>
    </row>
    <row r="247" spans="1:6" ht="15" hidden="1">
      <c r="A247" s="67">
        <v>226</v>
      </c>
      <c r="B247" s="93" t="s">
        <v>469</v>
      </c>
      <c r="D247" s="51">
        <v>106321403338</v>
      </c>
      <c r="E247" s="50" t="s">
        <v>1114</v>
      </c>
      <c r="F247" s="93" t="s">
        <v>1117</v>
      </c>
    </row>
    <row r="248" spans="1:6" ht="15" hidden="1">
      <c r="A248" s="67">
        <v>227</v>
      </c>
      <c r="B248" s="93" t="s">
        <v>470</v>
      </c>
      <c r="D248" s="51">
        <v>107321407265</v>
      </c>
      <c r="E248" s="50" t="s">
        <v>1114</v>
      </c>
      <c r="F248" s="93" t="s">
        <v>1117</v>
      </c>
    </row>
    <row r="249" spans="1:6" ht="15" hidden="1">
      <c r="A249" s="67">
        <v>228</v>
      </c>
      <c r="B249" s="93" t="s">
        <v>471</v>
      </c>
      <c r="D249" s="51">
        <v>106321403318</v>
      </c>
      <c r="E249" s="50" t="s">
        <v>1114</v>
      </c>
      <c r="F249" s="93" t="s">
        <v>1117</v>
      </c>
    </row>
    <row r="250" spans="1:6" ht="15" hidden="1">
      <c r="A250" s="67">
        <v>229</v>
      </c>
      <c r="B250" s="93" t="s">
        <v>472</v>
      </c>
      <c r="D250" s="51">
        <v>108321409722</v>
      </c>
      <c r="E250" s="50" t="s">
        <v>1114</v>
      </c>
      <c r="F250" s="93" t="s">
        <v>1117</v>
      </c>
    </row>
    <row r="251" spans="1:6" ht="15" hidden="1">
      <c r="A251" s="67">
        <v>230</v>
      </c>
      <c r="B251" s="93" t="s">
        <v>362</v>
      </c>
      <c r="D251" s="51">
        <v>107321409705</v>
      </c>
      <c r="E251" s="50" t="s">
        <v>1114</v>
      </c>
      <c r="F251" s="93" t="s">
        <v>1117</v>
      </c>
    </row>
    <row r="252" spans="1:6" ht="15" hidden="1">
      <c r="A252" s="67">
        <v>231</v>
      </c>
      <c r="B252" s="93" t="s">
        <v>473</v>
      </c>
      <c r="D252" s="51">
        <v>107321409708</v>
      </c>
      <c r="E252" s="50" t="s">
        <v>1114</v>
      </c>
      <c r="F252" s="93" t="s">
        <v>1117</v>
      </c>
    </row>
    <row r="253" spans="1:6" ht="15" hidden="1">
      <c r="A253" s="67">
        <v>232</v>
      </c>
      <c r="B253" s="93" t="s">
        <v>565</v>
      </c>
      <c r="D253" s="51">
        <v>305322479091</v>
      </c>
      <c r="E253" s="50" t="s">
        <v>1114</v>
      </c>
      <c r="F253" s="93" t="s">
        <v>1118</v>
      </c>
    </row>
    <row r="254" spans="1:6" ht="15" hidden="1">
      <c r="A254" s="67">
        <v>233</v>
      </c>
      <c r="B254" s="93" t="s">
        <v>1085</v>
      </c>
      <c r="D254" s="51">
        <v>307322407284</v>
      </c>
      <c r="E254" s="50" t="s">
        <v>1114</v>
      </c>
      <c r="F254" s="93" t="s">
        <v>1118</v>
      </c>
    </row>
    <row r="255" spans="1:6" ht="15" hidden="1">
      <c r="A255" s="67">
        <v>234</v>
      </c>
      <c r="B255" s="93" t="s">
        <v>1086</v>
      </c>
      <c r="D255" s="51">
        <v>306322403597</v>
      </c>
      <c r="E255" s="50" t="s">
        <v>1114</v>
      </c>
      <c r="F255" s="93" t="s">
        <v>1118</v>
      </c>
    </row>
    <row r="256" spans="1:6" ht="15" hidden="1">
      <c r="A256" s="67">
        <v>235</v>
      </c>
      <c r="B256" s="93" t="s">
        <v>566</v>
      </c>
      <c r="D256" s="51">
        <v>308322410940</v>
      </c>
      <c r="E256" s="50" t="s">
        <v>1114</v>
      </c>
      <c r="F256" s="93" t="s">
        <v>1118</v>
      </c>
    </row>
    <row r="257" spans="1:6" ht="15" hidden="1">
      <c r="A257" s="67">
        <v>236</v>
      </c>
      <c r="B257" s="93" t="s">
        <v>567</v>
      </c>
      <c r="D257" s="51">
        <v>307322410902</v>
      </c>
      <c r="E257" s="50" t="s">
        <v>1114</v>
      </c>
      <c r="F257" s="93" t="s">
        <v>1118</v>
      </c>
    </row>
    <row r="258" spans="1:6" ht="15" hidden="1">
      <c r="A258" s="67">
        <v>237</v>
      </c>
      <c r="B258" s="93" t="s">
        <v>568</v>
      </c>
      <c r="D258" s="51">
        <v>306322403601</v>
      </c>
      <c r="E258" s="50" t="s">
        <v>1114</v>
      </c>
      <c r="F258" s="93" t="s">
        <v>1118</v>
      </c>
    </row>
    <row r="259" spans="1:6" ht="15" hidden="1">
      <c r="A259" s="67">
        <v>238</v>
      </c>
      <c r="B259" s="93" t="s">
        <v>569</v>
      </c>
      <c r="D259" s="51">
        <v>307322410919</v>
      </c>
      <c r="E259" s="50" t="s">
        <v>1114</v>
      </c>
      <c r="F259" s="93" t="s">
        <v>1118</v>
      </c>
    </row>
    <row r="260" spans="1:6" ht="15" hidden="1">
      <c r="A260" s="67">
        <v>239</v>
      </c>
      <c r="B260" s="93" t="s">
        <v>570</v>
      </c>
      <c r="D260" s="51">
        <v>306322403608</v>
      </c>
      <c r="E260" s="50" t="s">
        <v>1114</v>
      </c>
      <c r="F260" s="93" t="s">
        <v>1118</v>
      </c>
    </row>
    <row r="261" spans="1:6" ht="15" hidden="1">
      <c r="A261" s="67">
        <v>240</v>
      </c>
      <c r="B261" s="93" t="s">
        <v>571</v>
      </c>
      <c r="D261" s="51">
        <v>305322481406</v>
      </c>
      <c r="E261" s="50" t="s">
        <v>1114</v>
      </c>
      <c r="F261" s="93" t="s">
        <v>1118</v>
      </c>
    </row>
    <row r="262" spans="1:6" ht="15" hidden="1">
      <c r="A262" s="67">
        <v>241</v>
      </c>
      <c r="B262" s="93" t="s">
        <v>572</v>
      </c>
      <c r="D262" s="51">
        <v>306322403625</v>
      </c>
      <c r="E262" s="50" t="s">
        <v>1114</v>
      </c>
      <c r="F262" s="93" t="s">
        <v>1118</v>
      </c>
    </row>
    <row r="263" spans="1:6" ht="15" hidden="1">
      <c r="A263" s="67">
        <v>242</v>
      </c>
      <c r="B263" s="93" t="s">
        <v>409</v>
      </c>
      <c r="D263" s="51">
        <v>307322410896</v>
      </c>
      <c r="E263" s="50" t="s">
        <v>1114</v>
      </c>
      <c r="F263" s="93" t="s">
        <v>1118</v>
      </c>
    </row>
    <row r="264" spans="1:6" ht="15" hidden="1">
      <c r="A264" s="67">
        <v>243</v>
      </c>
      <c r="B264" s="93" t="s">
        <v>574</v>
      </c>
      <c r="D264" s="51">
        <v>308322417526</v>
      </c>
      <c r="E264" s="50" t="s">
        <v>1114</v>
      </c>
      <c r="F264" s="93" t="s">
        <v>1118</v>
      </c>
    </row>
    <row r="265" spans="1:6" ht="15" hidden="1">
      <c r="A265" s="67">
        <v>244</v>
      </c>
      <c r="B265" s="93" t="s">
        <v>576</v>
      </c>
      <c r="D265" s="51">
        <v>306322400770</v>
      </c>
      <c r="E265" s="50" t="s">
        <v>1114</v>
      </c>
      <c r="F265" s="93" t="s">
        <v>1118</v>
      </c>
    </row>
    <row r="266" spans="1:6" ht="15" hidden="1">
      <c r="A266" s="67">
        <v>245</v>
      </c>
      <c r="B266" s="93" t="s">
        <v>578</v>
      </c>
      <c r="D266" s="51">
        <v>107331403391</v>
      </c>
      <c r="E266" s="50" t="s">
        <v>1114</v>
      </c>
      <c r="F266" s="93" t="s">
        <v>1119</v>
      </c>
    </row>
    <row r="267" spans="1:6" ht="15" hidden="1">
      <c r="A267" s="67">
        <v>246</v>
      </c>
      <c r="B267" s="93" t="s">
        <v>579</v>
      </c>
      <c r="D267" s="51">
        <v>106331400206</v>
      </c>
      <c r="E267" s="50" t="s">
        <v>1114</v>
      </c>
      <c r="F267" s="93" t="s">
        <v>1119</v>
      </c>
    </row>
    <row r="268" spans="1:6" ht="15" hidden="1">
      <c r="A268" s="67">
        <v>247</v>
      </c>
      <c r="B268" s="93" t="s">
        <v>580</v>
      </c>
      <c r="D268" s="51">
        <v>107331409737</v>
      </c>
      <c r="E268" s="50" t="s">
        <v>1114</v>
      </c>
      <c r="F268" s="93" t="s">
        <v>1119</v>
      </c>
    </row>
    <row r="269" spans="1:6" ht="15" hidden="1">
      <c r="A269" s="67">
        <v>248</v>
      </c>
      <c r="B269" s="93" t="s">
        <v>581</v>
      </c>
      <c r="D269" s="51">
        <v>107331409739</v>
      </c>
      <c r="E269" s="50" t="s">
        <v>1114</v>
      </c>
      <c r="F269" s="93" t="s">
        <v>1119</v>
      </c>
    </row>
    <row r="270" spans="1:6" ht="15" hidden="1">
      <c r="A270" s="67">
        <v>249</v>
      </c>
      <c r="B270" s="93" t="s">
        <v>582</v>
      </c>
      <c r="D270" s="51">
        <v>107331407291</v>
      </c>
      <c r="E270" s="50" t="s">
        <v>1114</v>
      </c>
      <c r="F270" s="93" t="s">
        <v>1119</v>
      </c>
    </row>
    <row r="271" spans="1:6" ht="15" hidden="1">
      <c r="A271" s="67">
        <v>250</v>
      </c>
      <c r="B271" s="93" t="s">
        <v>584</v>
      </c>
      <c r="D271" s="51">
        <v>107331409736</v>
      </c>
      <c r="E271" s="50" t="s">
        <v>1114</v>
      </c>
      <c r="F271" s="93" t="s">
        <v>1119</v>
      </c>
    </row>
    <row r="272" spans="1:6" ht="15" hidden="1">
      <c r="A272" s="67">
        <v>251</v>
      </c>
      <c r="B272" s="93" t="s">
        <v>585</v>
      </c>
      <c r="D272" s="51">
        <v>105331481213</v>
      </c>
      <c r="E272" s="50" t="s">
        <v>1114</v>
      </c>
      <c r="F272" s="93" t="s">
        <v>1119</v>
      </c>
    </row>
    <row r="273" spans="1:6" ht="15" hidden="1">
      <c r="A273" s="67">
        <v>252</v>
      </c>
      <c r="B273" s="93" t="s">
        <v>586</v>
      </c>
      <c r="D273" s="51">
        <v>106331400148</v>
      </c>
      <c r="E273" s="50" t="s">
        <v>1114</v>
      </c>
      <c r="F273" s="93" t="s">
        <v>1119</v>
      </c>
    </row>
    <row r="274" spans="1:6" ht="15" hidden="1">
      <c r="A274" s="67">
        <v>253</v>
      </c>
      <c r="B274" s="93" t="s">
        <v>587</v>
      </c>
      <c r="D274" s="51">
        <v>108331417124</v>
      </c>
      <c r="E274" s="50" t="s">
        <v>1114</v>
      </c>
      <c r="F274" s="93" t="s">
        <v>1119</v>
      </c>
    </row>
    <row r="275" spans="1:6" ht="15" hidden="1">
      <c r="A275" s="67">
        <v>254</v>
      </c>
      <c r="B275" s="93" t="s">
        <v>588</v>
      </c>
      <c r="D275" s="51">
        <v>105331481212</v>
      </c>
      <c r="E275" s="50" t="s">
        <v>1114</v>
      </c>
      <c r="F275" s="93" t="s">
        <v>1119</v>
      </c>
    </row>
    <row r="276" spans="1:6" ht="15" hidden="1">
      <c r="A276" s="67">
        <v>255</v>
      </c>
      <c r="B276" s="93" t="s">
        <v>589</v>
      </c>
      <c r="D276" s="51">
        <v>108331417127</v>
      </c>
      <c r="E276" s="50" t="s">
        <v>1114</v>
      </c>
      <c r="F276" s="93" t="s">
        <v>1119</v>
      </c>
    </row>
    <row r="277" spans="1:6" ht="15" hidden="1">
      <c r="A277" s="67">
        <v>256</v>
      </c>
      <c r="B277" s="93" t="s">
        <v>590</v>
      </c>
      <c r="D277" s="51">
        <v>308332405189</v>
      </c>
      <c r="E277" s="50" t="s">
        <v>1114</v>
      </c>
      <c r="F277" s="93" t="s">
        <v>1120</v>
      </c>
    </row>
    <row r="278" spans="1:6" ht="15" hidden="1">
      <c r="A278" s="67">
        <v>257</v>
      </c>
      <c r="B278" s="93" t="s">
        <v>591</v>
      </c>
      <c r="D278" s="51">
        <v>306332400491</v>
      </c>
      <c r="E278" s="50" t="s">
        <v>1114</v>
      </c>
      <c r="F278" s="93" t="s">
        <v>1120</v>
      </c>
    </row>
    <row r="279" spans="1:6" ht="15" hidden="1">
      <c r="A279" s="67">
        <v>258</v>
      </c>
      <c r="B279" s="93" t="s">
        <v>593</v>
      </c>
      <c r="D279" s="51">
        <v>307332405172</v>
      </c>
      <c r="E279" s="50" t="s">
        <v>1114</v>
      </c>
      <c r="F279" s="93" t="s">
        <v>1120</v>
      </c>
    </row>
    <row r="280" spans="1:6" ht="15" hidden="1">
      <c r="A280" s="67">
        <v>259</v>
      </c>
      <c r="B280" s="93" t="s">
        <v>594</v>
      </c>
      <c r="D280" s="51">
        <v>308332405192</v>
      </c>
      <c r="E280" s="50" t="s">
        <v>1114</v>
      </c>
      <c r="F280" s="93" t="s">
        <v>1120</v>
      </c>
    </row>
    <row r="281" spans="1:6" ht="15" hidden="1">
      <c r="A281" s="67">
        <v>260</v>
      </c>
      <c r="B281" s="93" t="s">
        <v>595</v>
      </c>
      <c r="D281" s="51">
        <v>308332405199</v>
      </c>
      <c r="E281" s="50" t="s">
        <v>1114</v>
      </c>
      <c r="F281" s="93" t="s">
        <v>1120</v>
      </c>
    </row>
    <row r="282" spans="1:6" ht="15" hidden="1">
      <c r="A282" s="67">
        <v>261</v>
      </c>
      <c r="B282" s="93" t="s">
        <v>1087</v>
      </c>
      <c r="D282" s="51">
        <v>305332481426</v>
      </c>
      <c r="E282" s="50" t="s">
        <v>1114</v>
      </c>
      <c r="F282" s="93" t="s">
        <v>1120</v>
      </c>
    </row>
    <row r="283" spans="1:6" ht="15" hidden="1">
      <c r="A283" s="67">
        <v>262</v>
      </c>
      <c r="B283" s="93" t="s">
        <v>596</v>
      </c>
      <c r="D283" s="51">
        <v>306332403655</v>
      </c>
      <c r="E283" s="50" t="s">
        <v>1114</v>
      </c>
      <c r="F283" s="93" t="s">
        <v>1120</v>
      </c>
    </row>
    <row r="284" spans="1:6" ht="15" hidden="1">
      <c r="A284" s="67">
        <v>263</v>
      </c>
      <c r="B284" s="93" t="s">
        <v>597</v>
      </c>
      <c r="D284" s="51">
        <v>307332405156</v>
      </c>
      <c r="E284" s="50" t="s">
        <v>1114</v>
      </c>
      <c r="F284" s="93" t="s">
        <v>1120</v>
      </c>
    </row>
    <row r="285" spans="1:6" ht="15" hidden="1">
      <c r="A285" s="67">
        <v>264</v>
      </c>
      <c r="B285" s="93" t="s">
        <v>598</v>
      </c>
      <c r="D285" s="51">
        <v>306332403648</v>
      </c>
      <c r="E285" s="50" t="s">
        <v>1114</v>
      </c>
      <c r="F285" s="93" t="s">
        <v>1120</v>
      </c>
    </row>
    <row r="286" spans="1:6" ht="15" hidden="1">
      <c r="A286" s="67">
        <v>265</v>
      </c>
      <c r="B286" s="93" t="s">
        <v>599</v>
      </c>
      <c r="D286" s="51">
        <v>306332403656</v>
      </c>
      <c r="E286" s="50" t="s">
        <v>1114</v>
      </c>
      <c r="F286" s="93" t="s">
        <v>1120</v>
      </c>
    </row>
    <row r="287" spans="1:6" ht="15" hidden="1">
      <c r="A287" s="67">
        <v>266</v>
      </c>
      <c r="B287" s="93" t="s">
        <v>600</v>
      </c>
      <c r="D287" s="51">
        <v>308332405193</v>
      </c>
      <c r="E287" s="50" t="s">
        <v>1114</v>
      </c>
      <c r="F287" s="93" t="s">
        <v>1120</v>
      </c>
    </row>
    <row r="288" spans="1:6" ht="15" hidden="1">
      <c r="A288" s="67">
        <v>267</v>
      </c>
      <c r="B288" s="93" t="s">
        <v>601</v>
      </c>
      <c r="D288" s="51">
        <v>308332405185</v>
      </c>
      <c r="E288" s="50" t="s">
        <v>1114</v>
      </c>
      <c r="F288" s="93" t="s">
        <v>1120</v>
      </c>
    </row>
    <row r="289" spans="1:6" ht="15" hidden="1">
      <c r="A289" s="67">
        <v>268</v>
      </c>
      <c r="B289" s="93" t="s">
        <v>602</v>
      </c>
      <c r="D289" s="51">
        <v>306332403652</v>
      </c>
      <c r="E289" s="50" t="s">
        <v>1114</v>
      </c>
      <c r="F289" s="93" t="s">
        <v>1120</v>
      </c>
    </row>
    <row r="290" spans="1:6" ht="15" hidden="1">
      <c r="A290" s="67">
        <v>269</v>
      </c>
      <c r="B290" s="93" t="s">
        <v>603</v>
      </c>
      <c r="D290" s="51">
        <v>306332403647</v>
      </c>
      <c r="E290" s="50" t="s">
        <v>1114</v>
      </c>
      <c r="F290" s="93" t="s">
        <v>1120</v>
      </c>
    </row>
    <row r="291" spans="1:6" ht="15" hidden="1">
      <c r="A291" s="67">
        <v>270</v>
      </c>
      <c r="B291" s="93" t="s">
        <v>604</v>
      </c>
      <c r="D291" s="51">
        <v>105341479045</v>
      </c>
      <c r="E291" s="50" t="s">
        <v>1114</v>
      </c>
      <c r="F291" s="93" t="s">
        <v>1121</v>
      </c>
    </row>
    <row r="292" spans="1:6" ht="15" hidden="1">
      <c r="A292" s="67">
        <v>271</v>
      </c>
      <c r="B292" s="93" t="s">
        <v>605</v>
      </c>
      <c r="D292" s="51">
        <v>106341403403</v>
      </c>
      <c r="E292" s="50" t="s">
        <v>1114</v>
      </c>
      <c r="F292" s="93" t="s">
        <v>1121</v>
      </c>
    </row>
    <row r="293" spans="1:6" ht="15" hidden="1">
      <c r="A293" s="67">
        <v>272</v>
      </c>
      <c r="B293" s="93" t="s">
        <v>607</v>
      </c>
      <c r="D293" s="51">
        <v>108341410888</v>
      </c>
      <c r="E293" s="50" t="s">
        <v>1114</v>
      </c>
      <c r="F293" s="93" t="s">
        <v>1121</v>
      </c>
    </row>
    <row r="294" spans="1:6" ht="15" hidden="1">
      <c r="A294" s="67">
        <v>273</v>
      </c>
      <c r="B294" s="93" t="s">
        <v>608</v>
      </c>
      <c r="D294" s="51">
        <v>105341481229</v>
      </c>
      <c r="E294" s="50" t="s">
        <v>1114</v>
      </c>
      <c r="F294" s="93" t="s">
        <v>1121</v>
      </c>
    </row>
    <row r="295" spans="1:6" ht="15" hidden="1">
      <c r="A295" s="67">
        <v>274</v>
      </c>
      <c r="B295" s="93" t="s">
        <v>609</v>
      </c>
      <c r="D295" s="51">
        <v>107341407333</v>
      </c>
      <c r="E295" s="50" t="s">
        <v>1114</v>
      </c>
      <c r="F295" s="93" t="s">
        <v>1121</v>
      </c>
    </row>
    <row r="296" spans="1:6" ht="15" hidden="1">
      <c r="A296" s="67">
        <v>275</v>
      </c>
      <c r="B296" s="93" t="s">
        <v>474</v>
      </c>
      <c r="D296" s="51">
        <v>107341407340</v>
      </c>
      <c r="E296" s="50" t="s">
        <v>1114</v>
      </c>
      <c r="F296" s="93" t="s">
        <v>1121</v>
      </c>
    </row>
    <row r="297" spans="1:6" ht="15" hidden="1">
      <c r="A297" s="67">
        <v>276</v>
      </c>
      <c r="B297" s="93" t="s">
        <v>475</v>
      </c>
      <c r="D297" s="51">
        <v>106341403402</v>
      </c>
      <c r="E297" s="50" t="s">
        <v>1114</v>
      </c>
      <c r="F297" s="93" t="s">
        <v>1121</v>
      </c>
    </row>
    <row r="298" spans="1:6" ht="15" hidden="1">
      <c r="A298" s="67">
        <v>277</v>
      </c>
      <c r="B298" s="93" t="s">
        <v>476</v>
      </c>
      <c r="D298" s="51">
        <v>105341481256</v>
      </c>
      <c r="E298" s="50" t="s">
        <v>1114</v>
      </c>
      <c r="F298" s="93" t="s">
        <v>1121</v>
      </c>
    </row>
    <row r="299" spans="1:6" ht="15" hidden="1">
      <c r="A299" s="67">
        <v>278</v>
      </c>
      <c r="B299" s="93" t="s">
        <v>477</v>
      </c>
      <c r="D299" s="51">
        <v>106341403400</v>
      </c>
      <c r="E299" s="50" t="s">
        <v>1114</v>
      </c>
      <c r="F299" s="93" t="s">
        <v>1121</v>
      </c>
    </row>
    <row r="300" spans="1:6" ht="15" hidden="1">
      <c r="A300" s="67">
        <v>279</v>
      </c>
      <c r="B300" s="93" t="s">
        <v>478</v>
      </c>
      <c r="D300" s="51">
        <v>106341403412</v>
      </c>
      <c r="E300" s="50" t="s">
        <v>1114</v>
      </c>
      <c r="F300" s="93" t="s">
        <v>1121</v>
      </c>
    </row>
    <row r="301" spans="1:6" ht="15" hidden="1">
      <c r="A301" s="67">
        <v>280</v>
      </c>
      <c r="B301" s="93" t="s">
        <v>362</v>
      </c>
      <c r="D301" s="51">
        <v>108341409804</v>
      </c>
      <c r="E301" s="50" t="s">
        <v>1114</v>
      </c>
      <c r="F301" s="93" t="s">
        <v>1121</v>
      </c>
    </row>
    <row r="302" spans="1:6" ht="15" hidden="1">
      <c r="A302" s="67">
        <v>281</v>
      </c>
      <c r="B302" s="93" t="s">
        <v>480</v>
      </c>
      <c r="D302" s="51">
        <v>107341407339</v>
      </c>
      <c r="E302" s="50" t="s">
        <v>1114</v>
      </c>
      <c r="F302" s="93" t="s">
        <v>1121</v>
      </c>
    </row>
    <row r="303" spans="1:6" ht="15" hidden="1">
      <c r="A303" s="67">
        <v>282</v>
      </c>
      <c r="B303" s="93" t="s">
        <v>481</v>
      </c>
      <c r="D303" s="51">
        <v>107341409778</v>
      </c>
      <c r="E303" s="50" t="s">
        <v>1114</v>
      </c>
      <c r="F303" s="93" t="s">
        <v>1121</v>
      </c>
    </row>
    <row r="304" spans="1:6" ht="15" hidden="1">
      <c r="A304" s="67">
        <v>283</v>
      </c>
      <c r="B304" s="93" t="s">
        <v>482</v>
      </c>
      <c r="D304" s="51">
        <v>106341400259</v>
      </c>
      <c r="E304" s="50" t="s">
        <v>1114</v>
      </c>
      <c r="F304" s="93" t="s">
        <v>1121</v>
      </c>
    </row>
    <row r="305" spans="1:6" ht="15" hidden="1">
      <c r="A305" s="67">
        <v>284</v>
      </c>
      <c r="B305" s="93" t="s">
        <v>484</v>
      </c>
      <c r="D305" s="51">
        <v>106341403405</v>
      </c>
      <c r="E305" s="50" t="s">
        <v>1114</v>
      </c>
      <c r="F305" s="93" t="s">
        <v>1121</v>
      </c>
    </row>
    <row r="306" spans="1:6" ht="15" hidden="1">
      <c r="A306" s="67">
        <v>285</v>
      </c>
      <c r="B306" s="93" t="s">
        <v>485</v>
      </c>
      <c r="D306" s="51">
        <v>307342410438</v>
      </c>
      <c r="E306" s="50" t="s">
        <v>1114</v>
      </c>
      <c r="F306" s="93" t="s">
        <v>1122</v>
      </c>
    </row>
    <row r="307" spans="1:6" ht="15" hidden="1">
      <c r="A307" s="67">
        <v>286</v>
      </c>
      <c r="B307" s="93" t="s">
        <v>486</v>
      </c>
      <c r="D307" s="51">
        <v>307342410432</v>
      </c>
      <c r="E307" s="50" t="s">
        <v>1114</v>
      </c>
      <c r="F307" s="93" t="s">
        <v>1122</v>
      </c>
    </row>
    <row r="308" spans="1:6" ht="15" hidden="1">
      <c r="A308" s="67">
        <v>287</v>
      </c>
      <c r="B308" s="93" t="s">
        <v>487</v>
      </c>
      <c r="D308" s="51">
        <v>307342407360</v>
      </c>
      <c r="E308" s="50" t="s">
        <v>1114</v>
      </c>
      <c r="F308" s="93" t="s">
        <v>1122</v>
      </c>
    </row>
    <row r="309" spans="1:6" ht="15" hidden="1">
      <c r="A309" s="67">
        <v>288</v>
      </c>
      <c r="B309" s="93" t="s">
        <v>488</v>
      </c>
      <c r="D309" s="51">
        <v>306342403682</v>
      </c>
      <c r="E309" s="50" t="s">
        <v>1114</v>
      </c>
      <c r="F309" s="93" t="s">
        <v>1122</v>
      </c>
    </row>
    <row r="310" spans="1:6" ht="15" hidden="1">
      <c r="A310" s="67">
        <v>289</v>
      </c>
      <c r="B310" s="93" t="s">
        <v>489</v>
      </c>
      <c r="D310" s="51">
        <v>307342407349</v>
      </c>
      <c r="E310" s="50" t="s">
        <v>1114</v>
      </c>
      <c r="F310" s="93" t="s">
        <v>1122</v>
      </c>
    </row>
    <row r="311" spans="1:6" ht="15" hidden="1">
      <c r="A311" s="67">
        <v>290</v>
      </c>
      <c r="B311" s="93" t="s">
        <v>490</v>
      </c>
      <c r="D311" s="51">
        <v>305342481465</v>
      </c>
      <c r="E311" s="50" t="s">
        <v>1114</v>
      </c>
      <c r="F311" s="93" t="s">
        <v>1122</v>
      </c>
    </row>
    <row r="312" spans="1:6" ht="15" hidden="1">
      <c r="A312" s="67">
        <v>291</v>
      </c>
      <c r="B312" s="93" t="s">
        <v>1088</v>
      </c>
      <c r="D312" s="51">
        <v>306342400748</v>
      </c>
      <c r="E312" s="50" t="s">
        <v>1114</v>
      </c>
      <c r="F312" s="93" t="s">
        <v>1122</v>
      </c>
    </row>
    <row r="313" spans="1:6" ht="15" hidden="1">
      <c r="A313" s="67">
        <v>292</v>
      </c>
      <c r="B313" s="93" t="s">
        <v>491</v>
      </c>
      <c r="D313" s="51">
        <v>306342403670</v>
      </c>
      <c r="E313" s="50" t="s">
        <v>1114</v>
      </c>
      <c r="F313" s="93" t="s">
        <v>1122</v>
      </c>
    </row>
    <row r="314" spans="1:6" ht="15" hidden="1">
      <c r="A314" s="67">
        <v>293</v>
      </c>
      <c r="B314" s="93" t="s">
        <v>494</v>
      </c>
      <c r="D314" s="51">
        <v>107351407374</v>
      </c>
      <c r="E314" s="50" t="s">
        <v>1114</v>
      </c>
      <c r="F314" s="93" t="s">
        <v>1123</v>
      </c>
    </row>
    <row r="315" spans="1:6" ht="15" hidden="1">
      <c r="A315" s="67">
        <v>294</v>
      </c>
      <c r="B315" s="93" t="s">
        <v>495</v>
      </c>
      <c r="D315" s="51">
        <v>107351410650</v>
      </c>
      <c r="E315" s="50" t="s">
        <v>1114</v>
      </c>
      <c r="F315" s="93" t="s">
        <v>1123</v>
      </c>
    </row>
    <row r="316" spans="1:6" ht="15" hidden="1">
      <c r="A316" s="67">
        <v>295</v>
      </c>
      <c r="B316" s="93" t="s">
        <v>496</v>
      </c>
      <c r="D316" s="51">
        <v>106351400652</v>
      </c>
      <c r="E316" s="50" t="s">
        <v>1114</v>
      </c>
      <c r="F316" s="93" t="s">
        <v>1123</v>
      </c>
    </row>
    <row r="317" spans="1:6" ht="15" hidden="1">
      <c r="A317" s="67">
        <v>296</v>
      </c>
      <c r="B317" s="93" t="s">
        <v>497</v>
      </c>
      <c r="D317" s="51">
        <v>108351410678</v>
      </c>
      <c r="E317" s="50" t="s">
        <v>1114</v>
      </c>
      <c r="F317" s="93" t="s">
        <v>1123</v>
      </c>
    </row>
    <row r="318" spans="1:6" ht="15" hidden="1">
      <c r="A318" s="67">
        <v>297</v>
      </c>
      <c r="B318" s="93" t="s">
        <v>498</v>
      </c>
      <c r="D318" s="51">
        <v>107351410664</v>
      </c>
      <c r="E318" s="50" t="s">
        <v>1114</v>
      </c>
      <c r="F318" s="93" t="s">
        <v>1123</v>
      </c>
    </row>
    <row r="319" spans="1:6" ht="15" hidden="1">
      <c r="A319" s="67">
        <v>298</v>
      </c>
      <c r="B319" s="93" t="s">
        <v>499</v>
      </c>
      <c r="D319" s="51">
        <v>107351407393</v>
      </c>
      <c r="E319" s="50" t="s">
        <v>1114</v>
      </c>
      <c r="F319" s="93" t="s">
        <v>1123</v>
      </c>
    </row>
    <row r="320" spans="1:6" ht="15" hidden="1">
      <c r="A320" s="67">
        <v>299</v>
      </c>
      <c r="B320" s="93" t="s">
        <v>500</v>
      </c>
      <c r="D320" s="51">
        <v>107351407370</v>
      </c>
      <c r="E320" s="50" t="s">
        <v>1114</v>
      </c>
      <c r="F320" s="93" t="s">
        <v>1123</v>
      </c>
    </row>
    <row r="321" spans="1:6" ht="15" hidden="1">
      <c r="A321" s="67">
        <v>300</v>
      </c>
      <c r="B321" s="93" t="s">
        <v>501</v>
      </c>
      <c r="D321" s="51">
        <v>106351403450</v>
      </c>
      <c r="E321" s="50" t="s">
        <v>1114</v>
      </c>
      <c r="F321" s="93" t="s">
        <v>1123</v>
      </c>
    </row>
    <row r="322" spans="1:6" ht="15" hidden="1">
      <c r="A322" s="67">
        <v>301</v>
      </c>
      <c r="B322" s="93" t="s">
        <v>502</v>
      </c>
      <c r="D322" s="51">
        <v>108351417256</v>
      </c>
      <c r="E322" s="50" t="s">
        <v>1114</v>
      </c>
      <c r="F322" s="93" t="s">
        <v>1123</v>
      </c>
    </row>
    <row r="323" spans="1:6" ht="15" hidden="1">
      <c r="A323" s="67">
        <v>302</v>
      </c>
      <c r="B323" s="93" t="s">
        <v>1069</v>
      </c>
      <c r="D323" s="51">
        <v>107351407387</v>
      </c>
      <c r="E323" s="50" t="s">
        <v>1114</v>
      </c>
      <c r="F323" s="93" t="s">
        <v>1123</v>
      </c>
    </row>
    <row r="324" spans="1:6" ht="15" hidden="1">
      <c r="A324" s="67">
        <v>303</v>
      </c>
      <c r="B324" s="93" t="s">
        <v>503</v>
      </c>
      <c r="D324" s="51">
        <v>107351407394</v>
      </c>
      <c r="E324" s="50" t="s">
        <v>1114</v>
      </c>
      <c r="F324" s="93" t="s">
        <v>1123</v>
      </c>
    </row>
    <row r="325" spans="1:6" ht="15" hidden="1">
      <c r="A325" s="67">
        <v>304</v>
      </c>
      <c r="B325" s="93" t="s">
        <v>504</v>
      </c>
      <c r="D325" s="51">
        <v>107351407368</v>
      </c>
      <c r="E325" s="50" t="s">
        <v>1114</v>
      </c>
      <c r="F325" s="93" t="s">
        <v>1123</v>
      </c>
    </row>
    <row r="326" spans="1:6" ht="15" hidden="1">
      <c r="A326" s="67">
        <v>305</v>
      </c>
      <c r="B326" s="93" t="s">
        <v>505</v>
      </c>
      <c r="D326" s="51">
        <v>106351400641</v>
      </c>
      <c r="E326" s="50" t="s">
        <v>1114</v>
      </c>
      <c r="F326" s="93" t="s">
        <v>1123</v>
      </c>
    </row>
    <row r="327" spans="1:6" ht="15" hidden="1">
      <c r="A327" s="67">
        <v>306</v>
      </c>
      <c r="B327" s="93" t="s">
        <v>506</v>
      </c>
      <c r="D327" s="51">
        <v>107351410654</v>
      </c>
      <c r="E327" s="50" t="s">
        <v>1114</v>
      </c>
      <c r="F327" s="93" t="s">
        <v>1123</v>
      </c>
    </row>
    <row r="328" spans="1:6" ht="15" hidden="1">
      <c r="A328" s="67">
        <v>307</v>
      </c>
      <c r="B328" s="93" t="s">
        <v>507</v>
      </c>
      <c r="D328" s="51">
        <v>106351400628</v>
      </c>
      <c r="E328" s="50" t="s">
        <v>1114</v>
      </c>
      <c r="F328" s="93" t="s">
        <v>1123</v>
      </c>
    </row>
    <row r="329" spans="1:6" ht="15" hidden="1">
      <c r="A329" s="67">
        <v>308</v>
      </c>
      <c r="B329" s="93" t="s">
        <v>508</v>
      </c>
      <c r="D329" s="51">
        <v>108351410670</v>
      </c>
      <c r="E329" s="50" t="s">
        <v>1114</v>
      </c>
      <c r="F329" s="93" t="s">
        <v>1123</v>
      </c>
    </row>
    <row r="330" spans="1:6" ht="15" hidden="1">
      <c r="A330" s="67">
        <v>309</v>
      </c>
      <c r="B330" s="93" t="s">
        <v>509</v>
      </c>
      <c r="D330" s="51">
        <v>107351407401</v>
      </c>
      <c r="E330" s="50" t="s">
        <v>1114</v>
      </c>
      <c r="F330" s="93" t="s">
        <v>1123</v>
      </c>
    </row>
    <row r="331" spans="1:6" ht="15" hidden="1">
      <c r="A331" s="67">
        <v>310</v>
      </c>
      <c r="B331" s="93" t="s">
        <v>510</v>
      </c>
      <c r="D331" s="51">
        <v>106351400665</v>
      </c>
      <c r="E331" s="50" t="s">
        <v>1114</v>
      </c>
      <c r="F331" s="93" t="s">
        <v>1123</v>
      </c>
    </row>
    <row r="332" spans="1:6" ht="15" hidden="1">
      <c r="A332" s="67">
        <v>311</v>
      </c>
      <c r="B332" s="93" t="s">
        <v>511</v>
      </c>
      <c r="D332" s="51">
        <v>107351407408</v>
      </c>
      <c r="E332" s="50" t="s">
        <v>1114</v>
      </c>
      <c r="F332" s="93" t="s">
        <v>1123</v>
      </c>
    </row>
    <row r="333" spans="1:6" ht="15" hidden="1">
      <c r="A333" s="67">
        <v>312</v>
      </c>
      <c r="B333" s="93" t="s">
        <v>512</v>
      </c>
      <c r="D333" s="51">
        <v>107351410662</v>
      </c>
      <c r="E333" s="50" t="s">
        <v>1114</v>
      </c>
      <c r="F333" s="93" t="s">
        <v>1123</v>
      </c>
    </row>
    <row r="334" spans="1:6" ht="15" hidden="1">
      <c r="A334" s="67">
        <v>313</v>
      </c>
      <c r="B334" s="93" t="s">
        <v>513</v>
      </c>
      <c r="D334" s="51">
        <v>107351407407</v>
      </c>
      <c r="E334" s="50" t="s">
        <v>1114</v>
      </c>
      <c r="F334" s="93" t="s">
        <v>1123</v>
      </c>
    </row>
    <row r="335" spans="1:6" ht="15" hidden="1">
      <c r="A335" s="67">
        <v>314</v>
      </c>
      <c r="B335" s="93" t="s">
        <v>514</v>
      </c>
      <c r="D335" s="51">
        <v>106351400643</v>
      </c>
      <c r="E335" s="50" t="s">
        <v>1114</v>
      </c>
      <c r="F335" s="93" t="s">
        <v>1123</v>
      </c>
    </row>
    <row r="336" spans="1:6" ht="15" hidden="1">
      <c r="A336" s="67">
        <v>315</v>
      </c>
      <c r="B336" s="93" t="s">
        <v>517</v>
      </c>
      <c r="D336" s="51">
        <v>105351479053</v>
      </c>
      <c r="E336" s="50" t="s">
        <v>1114</v>
      </c>
      <c r="F336" s="93" t="s">
        <v>1123</v>
      </c>
    </row>
    <row r="337" spans="1:6" ht="15" hidden="1">
      <c r="A337" s="67">
        <v>316</v>
      </c>
      <c r="B337" s="93" t="s">
        <v>373</v>
      </c>
      <c r="D337" s="51">
        <v>108411417792</v>
      </c>
      <c r="E337" s="50" t="s">
        <v>371</v>
      </c>
      <c r="F337" s="93" t="s">
        <v>1124</v>
      </c>
    </row>
    <row r="338" spans="1:6" ht="15" hidden="1">
      <c r="A338" s="67">
        <v>317</v>
      </c>
      <c r="B338" s="93" t="s">
        <v>374</v>
      </c>
      <c r="D338" s="51">
        <v>108411417793</v>
      </c>
      <c r="E338" s="50" t="s">
        <v>371</v>
      </c>
      <c r="F338" s="93" t="s">
        <v>1124</v>
      </c>
    </row>
    <row r="339" spans="1:6" ht="15" hidden="1">
      <c r="A339" s="67">
        <v>318</v>
      </c>
      <c r="B339" s="93" t="s">
        <v>375</v>
      </c>
      <c r="D339" s="51">
        <v>105411481682</v>
      </c>
      <c r="E339" s="50" t="s">
        <v>371</v>
      </c>
      <c r="F339" s="93" t="s">
        <v>1124</v>
      </c>
    </row>
    <row r="340" spans="1:6" ht="15" hidden="1">
      <c r="A340" s="67">
        <v>319</v>
      </c>
      <c r="B340" s="93" t="s">
        <v>376</v>
      </c>
      <c r="D340" s="51">
        <v>105411481705</v>
      </c>
      <c r="E340" s="50" t="s">
        <v>371</v>
      </c>
      <c r="F340" s="93" t="s">
        <v>1124</v>
      </c>
    </row>
    <row r="341" spans="1:6" ht="15" hidden="1">
      <c r="A341" s="67">
        <v>320</v>
      </c>
      <c r="B341" s="93" t="s">
        <v>377</v>
      </c>
      <c r="D341" s="51">
        <v>107411453069</v>
      </c>
      <c r="E341" s="50" t="s">
        <v>371</v>
      </c>
      <c r="F341" s="93" t="s">
        <v>1124</v>
      </c>
    </row>
    <row r="342" spans="1:6" ht="15" hidden="1">
      <c r="A342" s="67">
        <v>321</v>
      </c>
      <c r="B342" s="93" t="s">
        <v>378</v>
      </c>
      <c r="D342" s="51">
        <v>107411407418</v>
      </c>
      <c r="E342" s="50" t="s">
        <v>371</v>
      </c>
      <c r="F342" s="93" t="s">
        <v>1124</v>
      </c>
    </row>
    <row r="343" spans="1:6" ht="15" hidden="1">
      <c r="A343" s="67">
        <v>322</v>
      </c>
      <c r="B343" s="93" t="s">
        <v>379</v>
      </c>
      <c r="D343" s="51">
        <v>105411481740</v>
      </c>
      <c r="E343" s="50" t="s">
        <v>371</v>
      </c>
      <c r="F343" s="93" t="s">
        <v>1124</v>
      </c>
    </row>
    <row r="344" spans="1:6" ht="15" hidden="1">
      <c r="A344" s="67">
        <v>323</v>
      </c>
      <c r="B344" s="93" t="s">
        <v>384</v>
      </c>
      <c r="D344" s="51">
        <v>107412411195</v>
      </c>
      <c r="E344" s="50" t="s">
        <v>371</v>
      </c>
      <c r="F344" s="93" t="s">
        <v>1125</v>
      </c>
    </row>
    <row r="345" spans="1:6" ht="15" hidden="1">
      <c r="A345" s="67">
        <v>324</v>
      </c>
      <c r="B345" s="93" t="s">
        <v>385</v>
      </c>
      <c r="D345" s="51">
        <v>108412411214</v>
      </c>
      <c r="E345" s="50" t="s">
        <v>371</v>
      </c>
      <c r="F345" s="93" t="s">
        <v>1125</v>
      </c>
    </row>
    <row r="346" spans="1:6" ht="15" hidden="1">
      <c r="A346" s="67">
        <v>325</v>
      </c>
      <c r="B346" s="93" t="s">
        <v>386</v>
      </c>
      <c r="D346" s="51">
        <v>108412417843</v>
      </c>
      <c r="E346" s="50" t="s">
        <v>371</v>
      </c>
      <c r="F346" s="93" t="s">
        <v>1125</v>
      </c>
    </row>
    <row r="347" spans="1:6" ht="15" hidden="1">
      <c r="A347" s="67">
        <v>326</v>
      </c>
      <c r="B347" s="93" t="s">
        <v>387</v>
      </c>
      <c r="D347" s="51">
        <v>106412403896</v>
      </c>
      <c r="E347" s="50" t="s">
        <v>371</v>
      </c>
      <c r="F347" s="93" t="s">
        <v>1125</v>
      </c>
    </row>
    <row r="348" spans="1:6" ht="15" hidden="1">
      <c r="A348" s="67">
        <v>327</v>
      </c>
      <c r="B348" s="93" t="s">
        <v>388</v>
      </c>
      <c r="D348" s="51">
        <v>108412417847</v>
      </c>
      <c r="E348" s="50" t="s">
        <v>371</v>
      </c>
      <c r="F348" s="93" t="s">
        <v>1125</v>
      </c>
    </row>
    <row r="349" spans="1:6" ht="15" hidden="1">
      <c r="A349" s="67">
        <v>328</v>
      </c>
      <c r="B349" s="93" t="s">
        <v>389</v>
      </c>
      <c r="D349" s="51">
        <v>106412403865</v>
      </c>
      <c r="E349" s="50" t="s">
        <v>371</v>
      </c>
      <c r="F349" s="93" t="s">
        <v>1125</v>
      </c>
    </row>
    <row r="350" spans="1:6" ht="15" hidden="1">
      <c r="A350" s="67">
        <v>329</v>
      </c>
      <c r="B350" s="93" t="s">
        <v>390</v>
      </c>
      <c r="D350" s="51">
        <v>308413418220</v>
      </c>
      <c r="E350" s="50" t="s">
        <v>371</v>
      </c>
      <c r="F350" s="93" t="s">
        <v>1126</v>
      </c>
    </row>
    <row r="351" spans="1:6" ht="15" hidden="1">
      <c r="A351" s="67">
        <v>330</v>
      </c>
      <c r="B351" s="93" t="s">
        <v>391</v>
      </c>
      <c r="D351" s="51">
        <v>307413411404</v>
      </c>
      <c r="E351" s="50" t="s">
        <v>371</v>
      </c>
      <c r="F351" s="93" t="s">
        <v>1126</v>
      </c>
    </row>
    <row r="352" spans="1:6" ht="15" hidden="1">
      <c r="A352" s="67">
        <v>331</v>
      </c>
      <c r="B352" s="93" t="s">
        <v>392</v>
      </c>
      <c r="D352" s="51">
        <v>307413411399</v>
      </c>
      <c r="E352" s="50" t="s">
        <v>371</v>
      </c>
      <c r="F352" s="93" t="s">
        <v>1126</v>
      </c>
    </row>
    <row r="353" spans="1:6" ht="15" hidden="1">
      <c r="A353" s="67">
        <v>332</v>
      </c>
      <c r="B353" s="93" t="s">
        <v>393</v>
      </c>
      <c r="D353" s="51">
        <v>305413484264</v>
      </c>
      <c r="E353" s="50" t="s">
        <v>371</v>
      </c>
      <c r="F353" s="93" t="s">
        <v>1126</v>
      </c>
    </row>
    <row r="354" spans="1:6" ht="15" hidden="1">
      <c r="A354" s="67">
        <v>333</v>
      </c>
      <c r="B354" s="93" t="s">
        <v>1089</v>
      </c>
      <c r="D354" s="51">
        <v>307413411426</v>
      </c>
      <c r="E354" s="50" t="s">
        <v>371</v>
      </c>
      <c r="F354" s="93" t="s">
        <v>1126</v>
      </c>
    </row>
    <row r="355" spans="1:6" ht="15" hidden="1">
      <c r="A355" s="67">
        <v>334</v>
      </c>
      <c r="B355" s="93" t="s">
        <v>399</v>
      </c>
      <c r="D355" s="51">
        <v>307413411405</v>
      </c>
      <c r="E355" s="50" t="s">
        <v>371</v>
      </c>
      <c r="F355" s="93" t="s">
        <v>1126</v>
      </c>
    </row>
    <row r="356" spans="1:6" ht="15" hidden="1">
      <c r="A356" s="67">
        <v>335</v>
      </c>
      <c r="B356" s="93" t="s">
        <v>401</v>
      </c>
      <c r="D356" s="51">
        <v>307413411414</v>
      </c>
      <c r="E356" s="50" t="s">
        <v>371</v>
      </c>
      <c r="F356" s="93" t="s">
        <v>1126</v>
      </c>
    </row>
    <row r="357" spans="1:6" ht="15" hidden="1">
      <c r="A357" s="67">
        <v>336</v>
      </c>
      <c r="B357" s="93" t="s">
        <v>290</v>
      </c>
      <c r="D357" s="51">
        <v>307413407443</v>
      </c>
      <c r="E357" s="50" t="s">
        <v>371</v>
      </c>
      <c r="F357" s="93" t="s">
        <v>1126</v>
      </c>
    </row>
    <row r="358" spans="1:6" ht="15" hidden="1">
      <c r="A358" s="67">
        <v>337</v>
      </c>
      <c r="B358" s="93" t="s">
        <v>407</v>
      </c>
      <c r="D358" s="51">
        <v>306413404254</v>
      </c>
      <c r="E358" s="50" t="s">
        <v>371</v>
      </c>
      <c r="F358" s="93" t="s">
        <v>1126</v>
      </c>
    </row>
    <row r="359" spans="1:6" ht="15" hidden="1">
      <c r="A359" s="67">
        <v>338</v>
      </c>
      <c r="B359" s="93" t="s">
        <v>291</v>
      </c>
      <c r="D359" s="51">
        <v>307413411408</v>
      </c>
      <c r="E359" s="50" t="s">
        <v>371</v>
      </c>
      <c r="F359" s="93" t="s">
        <v>1126</v>
      </c>
    </row>
    <row r="360" spans="1:6" ht="15" hidden="1">
      <c r="A360" s="67">
        <v>339</v>
      </c>
      <c r="B360" s="93" t="s">
        <v>292</v>
      </c>
      <c r="D360" s="51">
        <v>307413411398</v>
      </c>
      <c r="E360" s="50" t="s">
        <v>371</v>
      </c>
      <c r="F360" s="93" t="s">
        <v>1126</v>
      </c>
    </row>
    <row r="361" spans="1:6" ht="15" hidden="1">
      <c r="A361" s="67">
        <v>340</v>
      </c>
      <c r="B361" s="93" t="s">
        <v>293</v>
      </c>
      <c r="D361" s="51">
        <v>306413404182</v>
      </c>
      <c r="E361" s="50" t="s">
        <v>371</v>
      </c>
      <c r="F361" s="93" t="s">
        <v>1126</v>
      </c>
    </row>
    <row r="362" spans="1:6" ht="15" hidden="1">
      <c r="A362" s="67">
        <v>341</v>
      </c>
      <c r="B362" s="93" t="s">
        <v>294</v>
      </c>
      <c r="D362" s="51">
        <v>306413400608</v>
      </c>
      <c r="E362" s="50" t="s">
        <v>371</v>
      </c>
      <c r="F362" s="93" t="s">
        <v>1126</v>
      </c>
    </row>
    <row r="363" spans="1:6" ht="15" hidden="1">
      <c r="A363" s="67">
        <v>342</v>
      </c>
      <c r="B363" s="93" t="s">
        <v>295</v>
      </c>
      <c r="D363" s="51">
        <v>307413412197</v>
      </c>
      <c r="E363" s="50" t="s">
        <v>371</v>
      </c>
      <c r="F363" s="93" t="s">
        <v>1126</v>
      </c>
    </row>
    <row r="364" spans="1:6" ht="15" hidden="1">
      <c r="A364" s="67">
        <v>343</v>
      </c>
      <c r="B364" s="93" t="s">
        <v>296</v>
      </c>
      <c r="D364" s="51">
        <v>308413411498</v>
      </c>
      <c r="E364" s="50" t="s">
        <v>371</v>
      </c>
      <c r="F364" s="93" t="s">
        <v>1126</v>
      </c>
    </row>
    <row r="365" spans="1:6" ht="15" hidden="1">
      <c r="A365" s="67">
        <v>344</v>
      </c>
      <c r="B365" s="93" t="s">
        <v>297</v>
      </c>
      <c r="D365" s="51">
        <v>307413406834</v>
      </c>
      <c r="E365" s="50" t="s">
        <v>371</v>
      </c>
      <c r="F365" s="93" t="s">
        <v>1126</v>
      </c>
    </row>
    <row r="366" spans="1:6" ht="15" hidden="1">
      <c r="A366" s="67">
        <v>345</v>
      </c>
      <c r="B366" s="93" t="s">
        <v>298</v>
      </c>
      <c r="D366" s="51">
        <v>305413481809</v>
      </c>
      <c r="E366" s="50" t="s">
        <v>371</v>
      </c>
      <c r="F366" s="93" t="s">
        <v>1126</v>
      </c>
    </row>
    <row r="367" spans="1:6" ht="15" hidden="1">
      <c r="A367" s="67">
        <v>346</v>
      </c>
      <c r="B367" s="93" t="s">
        <v>299</v>
      </c>
      <c r="D367" s="51">
        <v>307413412235</v>
      </c>
      <c r="E367" s="50" t="s">
        <v>371</v>
      </c>
      <c r="F367" s="93" t="s">
        <v>1126</v>
      </c>
    </row>
    <row r="368" spans="1:6" ht="15" hidden="1">
      <c r="A368" s="67">
        <v>347</v>
      </c>
      <c r="B368" s="93" t="s">
        <v>300</v>
      </c>
      <c r="D368" s="51">
        <v>306414304291</v>
      </c>
      <c r="E368" s="50" t="s">
        <v>371</v>
      </c>
      <c r="F368" s="93" t="s">
        <v>1127</v>
      </c>
    </row>
    <row r="369" spans="1:6" ht="15" hidden="1">
      <c r="A369" s="67">
        <v>348</v>
      </c>
      <c r="B369" s="93" t="s">
        <v>301</v>
      </c>
      <c r="D369" s="51">
        <v>106421403920</v>
      </c>
      <c r="E369" s="50" t="s">
        <v>371</v>
      </c>
      <c r="F369" s="93" t="s">
        <v>1128</v>
      </c>
    </row>
    <row r="370" spans="1:6" ht="15" hidden="1">
      <c r="A370" s="67">
        <v>349</v>
      </c>
      <c r="B370" s="93" t="s">
        <v>1090</v>
      </c>
      <c r="D370" s="51">
        <v>107421454455</v>
      </c>
      <c r="E370" s="50" t="s">
        <v>371</v>
      </c>
      <c r="F370" s="93" t="s">
        <v>1128</v>
      </c>
    </row>
    <row r="371" spans="1:6" ht="15" hidden="1">
      <c r="A371" s="67">
        <v>350</v>
      </c>
      <c r="B371" s="93" t="s">
        <v>302</v>
      </c>
      <c r="D371" s="51">
        <v>107421411255</v>
      </c>
      <c r="E371" s="50" t="s">
        <v>371</v>
      </c>
      <c r="F371" s="93" t="s">
        <v>1128</v>
      </c>
    </row>
    <row r="372" spans="1:6" ht="15" hidden="1">
      <c r="A372" s="67">
        <v>351</v>
      </c>
      <c r="B372" s="93" t="s">
        <v>1091</v>
      </c>
      <c r="D372" s="51">
        <v>107421411270</v>
      </c>
      <c r="E372" s="50" t="s">
        <v>371</v>
      </c>
      <c r="F372" s="93" t="s">
        <v>1128</v>
      </c>
    </row>
    <row r="373" spans="1:6" ht="15" hidden="1">
      <c r="A373" s="67">
        <v>352</v>
      </c>
      <c r="B373" s="93" t="s">
        <v>303</v>
      </c>
      <c r="D373" s="51">
        <v>108421417916</v>
      </c>
      <c r="E373" s="50" t="s">
        <v>371</v>
      </c>
      <c r="F373" s="93" t="s">
        <v>1128</v>
      </c>
    </row>
    <row r="374" spans="1:6" ht="15" hidden="1">
      <c r="A374" s="67">
        <v>353</v>
      </c>
      <c r="B374" s="93" t="s">
        <v>304</v>
      </c>
      <c r="D374" s="51">
        <v>105421479651</v>
      </c>
      <c r="E374" s="50" t="s">
        <v>371</v>
      </c>
      <c r="F374" s="93" t="s">
        <v>1128</v>
      </c>
    </row>
    <row r="375" spans="1:6" ht="15" hidden="1">
      <c r="A375" s="67">
        <v>354</v>
      </c>
      <c r="B375" s="93" t="s">
        <v>305</v>
      </c>
      <c r="D375" s="51">
        <v>106421400482</v>
      </c>
      <c r="E375" s="50" t="s">
        <v>371</v>
      </c>
      <c r="F375" s="93" t="s">
        <v>1128</v>
      </c>
    </row>
    <row r="376" spans="1:6" ht="15" hidden="1">
      <c r="A376" s="67">
        <v>355</v>
      </c>
      <c r="B376" s="93" t="s">
        <v>306</v>
      </c>
      <c r="D376" s="51">
        <v>107421411243</v>
      </c>
      <c r="E376" s="50" t="s">
        <v>371</v>
      </c>
      <c r="F376" s="93" t="s">
        <v>1128</v>
      </c>
    </row>
    <row r="377" spans="1:6" ht="15" hidden="1">
      <c r="A377" s="67">
        <v>356</v>
      </c>
      <c r="B377" s="93" t="s">
        <v>307</v>
      </c>
      <c r="D377" s="51">
        <v>106421400290</v>
      </c>
      <c r="E377" s="50" t="s">
        <v>371</v>
      </c>
      <c r="F377" s="93" t="s">
        <v>1128</v>
      </c>
    </row>
    <row r="378" spans="1:6" ht="15" hidden="1">
      <c r="A378" s="67">
        <v>357</v>
      </c>
      <c r="B378" s="93" t="s">
        <v>308</v>
      </c>
      <c r="D378" s="51">
        <v>107421411228</v>
      </c>
      <c r="E378" s="50" t="s">
        <v>371</v>
      </c>
      <c r="F378" s="93" t="s">
        <v>1128</v>
      </c>
    </row>
    <row r="379" spans="1:6" ht="15" hidden="1">
      <c r="A379" s="67">
        <v>358</v>
      </c>
      <c r="B379" s="93" t="s">
        <v>309</v>
      </c>
      <c r="D379" s="51">
        <v>106421403971</v>
      </c>
      <c r="E379" s="50" t="s">
        <v>371</v>
      </c>
      <c r="F379" s="93" t="s">
        <v>1128</v>
      </c>
    </row>
    <row r="380" spans="1:6" ht="15" hidden="1">
      <c r="A380" s="67">
        <v>359</v>
      </c>
      <c r="B380" s="93" t="s">
        <v>314</v>
      </c>
      <c r="D380" s="51">
        <v>107421411236</v>
      </c>
      <c r="E380" s="50" t="s">
        <v>371</v>
      </c>
      <c r="F380" s="93" t="s">
        <v>1128</v>
      </c>
    </row>
    <row r="381" spans="1:6" ht="15" hidden="1">
      <c r="A381" s="67">
        <v>360</v>
      </c>
      <c r="B381" s="93" t="s">
        <v>256</v>
      </c>
      <c r="D381" s="51">
        <v>106421403909</v>
      </c>
      <c r="E381" s="50" t="s">
        <v>371</v>
      </c>
      <c r="F381" s="93" t="s">
        <v>1128</v>
      </c>
    </row>
    <row r="382" spans="1:6" ht="15" hidden="1">
      <c r="A382" s="67">
        <v>361</v>
      </c>
      <c r="B382" s="93" t="s">
        <v>315</v>
      </c>
      <c r="D382" s="51">
        <v>107421411252</v>
      </c>
      <c r="E382" s="50" t="s">
        <v>371</v>
      </c>
      <c r="F382" s="93" t="s">
        <v>1128</v>
      </c>
    </row>
    <row r="383" spans="1:6" ht="15" hidden="1">
      <c r="A383" s="67">
        <v>362</v>
      </c>
      <c r="B383" s="93" t="s">
        <v>316</v>
      </c>
      <c r="D383" s="51">
        <v>108421417908</v>
      </c>
      <c r="E383" s="50" t="s">
        <v>371</v>
      </c>
      <c r="F383" s="93" t="s">
        <v>1128</v>
      </c>
    </row>
    <row r="384" spans="1:6" ht="15" hidden="1">
      <c r="A384" s="67">
        <v>363</v>
      </c>
      <c r="B384" s="93" t="s">
        <v>0</v>
      </c>
      <c r="D384" s="51">
        <v>108421411305</v>
      </c>
      <c r="E384" s="50" t="s">
        <v>371</v>
      </c>
      <c r="F384" s="93" t="s">
        <v>1128</v>
      </c>
    </row>
    <row r="385" spans="1:6" ht="15" hidden="1">
      <c r="A385" s="67">
        <v>364</v>
      </c>
      <c r="B385" s="93" t="s">
        <v>317</v>
      </c>
      <c r="D385" s="51">
        <v>108421417899</v>
      </c>
      <c r="E385" s="50" t="s">
        <v>371</v>
      </c>
      <c r="F385" s="93" t="s">
        <v>1128</v>
      </c>
    </row>
    <row r="386" spans="1:6" ht="15" hidden="1">
      <c r="A386" s="67">
        <v>365</v>
      </c>
      <c r="B386" s="93" t="s">
        <v>318</v>
      </c>
      <c r="D386" s="51">
        <v>106421403956</v>
      </c>
      <c r="E386" s="50" t="s">
        <v>371</v>
      </c>
      <c r="F386" s="93" t="s">
        <v>1128</v>
      </c>
    </row>
    <row r="387" spans="1:6" ht="15" hidden="1">
      <c r="A387" s="67">
        <v>366</v>
      </c>
      <c r="B387" s="93" t="s">
        <v>320</v>
      </c>
      <c r="D387" s="51">
        <v>307422410981</v>
      </c>
      <c r="E387" s="50" t="s">
        <v>371</v>
      </c>
      <c r="F387" s="93" t="s">
        <v>372</v>
      </c>
    </row>
    <row r="388" spans="1:6" ht="15" hidden="1">
      <c r="A388" s="67">
        <v>367</v>
      </c>
      <c r="B388" s="93" t="s">
        <v>321</v>
      </c>
      <c r="D388" s="51">
        <v>305422481899</v>
      </c>
      <c r="E388" s="50" t="s">
        <v>371</v>
      </c>
      <c r="F388" s="93" t="s">
        <v>372</v>
      </c>
    </row>
    <row r="389" spans="1:6" ht="15" hidden="1">
      <c r="A389" s="67">
        <v>368</v>
      </c>
      <c r="B389" s="93" t="s">
        <v>322</v>
      </c>
      <c r="D389" s="51">
        <v>306422401209</v>
      </c>
      <c r="E389" s="50" t="s">
        <v>371</v>
      </c>
      <c r="F389" s="93" t="s">
        <v>372</v>
      </c>
    </row>
    <row r="390" spans="1:6" ht="15" hidden="1">
      <c r="A390" s="67">
        <v>369</v>
      </c>
      <c r="B390" s="93" t="s">
        <v>323</v>
      </c>
      <c r="D390" s="51">
        <v>905422479593</v>
      </c>
      <c r="E390" s="50" t="s">
        <v>371</v>
      </c>
      <c r="F390" s="93" t="s">
        <v>372</v>
      </c>
    </row>
    <row r="391" spans="1:6" ht="15" hidden="1">
      <c r="A391" s="67">
        <v>370</v>
      </c>
      <c r="B391" s="93" t="s">
        <v>324</v>
      </c>
      <c r="D391" s="51">
        <v>307422409607</v>
      </c>
      <c r="E391" s="50" t="s">
        <v>371</v>
      </c>
      <c r="F391" s="93" t="s">
        <v>372</v>
      </c>
    </row>
    <row r="392" spans="1:6" ht="15" hidden="1">
      <c r="A392" s="67">
        <v>371</v>
      </c>
      <c r="B392" s="93" t="s">
        <v>325</v>
      </c>
      <c r="D392" s="51">
        <v>308422411002</v>
      </c>
      <c r="E392" s="50" t="s">
        <v>371</v>
      </c>
      <c r="F392" s="93" t="s">
        <v>372</v>
      </c>
    </row>
    <row r="393" spans="1:6" ht="15" hidden="1">
      <c r="A393" s="67">
        <v>372</v>
      </c>
      <c r="B393" s="93" t="s">
        <v>270</v>
      </c>
      <c r="D393" s="51">
        <v>305422481907</v>
      </c>
      <c r="E393" s="50" t="s">
        <v>371</v>
      </c>
      <c r="F393" s="93" t="s">
        <v>372</v>
      </c>
    </row>
    <row r="394" spans="1:6" ht="15" hidden="1">
      <c r="A394" s="67">
        <v>373</v>
      </c>
      <c r="B394" s="93" t="s">
        <v>328</v>
      </c>
      <c r="D394" s="51">
        <v>905422479633</v>
      </c>
      <c r="E394" s="50" t="s">
        <v>371</v>
      </c>
      <c r="F394" s="93" t="s">
        <v>372</v>
      </c>
    </row>
    <row r="395" spans="1:6" ht="15" hidden="1">
      <c r="A395" s="67">
        <v>374</v>
      </c>
      <c r="B395" s="93" t="s">
        <v>329</v>
      </c>
      <c r="D395" s="51">
        <v>307422410967</v>
      </c>
      <c r="E395" s="50" t="s">
        <v>371</v>
      </c>
      <c r="F395" s="93" t="s">
        <v>372</v>
      </c>
    </row>
    <row r="396" spans="1:6" ht="15" hidden="1">
      <c r="A396" s="67">
        <v>375</v>
      </c>
      <c r="B396" s="93" t="s">
        <v>330</v>
      </c>
      <c r="D396" s="51">
        <v>308422418325</v>
      </c>
      <c r="E396" s="50" t="s">
        <v>371</v>
      </c>
      <c r="F396" s="93" t="s">
        <v>372</v>
      </c>
    </row>
    <row r="397" spans="1:6" ht="15" hidden="1">
      <c r="A397" s="67">
        <v>376</v>
      </c>
      <c r="B397" s="93" t="s">
        <v>331</v>
      </c>
      <c r="D397" s="51">
        <v>305422479615</v>
      </c>
      <c r="E397" s="50" t="s">
        <v>371</v>
      </c>
      <c r="F397" s="93" t="s">
        <v>372</v>
      </c>
    </row>
    <row r="398" spans="1:6" ht="15" hidden="1">
      <c r="A398" s="67">
        <v>377</v>
      </c>
      <c r="B398" s="93" t="s">
        <v>1092</v>
      </c>
      <c r="D398" s="51">
        <v>307422409609</v>
      </c>
      <c r="E398" s="50" t="s">
        <v>371</v>
      </c>
      <c r="F398" s="93" t="s">
        <v>372</v>
      </c>
    </row>
    <row r="399" spans="1:6" ht="15" hidden="1">
      <c r="A399" s="67">
        <v>378</v>
      </c>
      <c r="B399" s="93" t="s">
        <v>333</v>
      </c>
      <c r="D399" s="51">
        <v>307422408323</v>
      </c>
      <c r="E399" s="50" t="s">
        <v>371</v>
      </c>
      <c r="F399" s="93" t="s">
        <v>372</v>
      </c>
    </row>
    <row r="400" spans="1:6" ht="15" hidden="1">
      <c r="A400" s="67">
        <v>379</v>
      </c>
      <c r="B400" s="93" t="s">
        <v>334</v>
      </c>
      <c r="D400" s="51">
        <v>307422410959</v>
      </c>
      <c r="E400" s="50" t="s">
        <v>371</v>
      </c>
      <c r="F400" s="93" t="s">
        <v>372</v>
      </c>
    </row>
    <row r="401" spans="1:6" ht="15" hidden="1">
      <c r="A401" s="67">
        <v>380</v>
      </c>
      <c r="B401" s="93" t="s">
        <v>335</v>
      </c>
      <c r="D401" s="51">
        <v>307422353380</v>
      </c>
      <c r="E401" s="50" t="s">
        <v>371</v>
      </c>
      <c r="F401" s="93" t="s">
        <v>336</v>
      </c>
    </row>
    <row r="402" spans="1:6" ht="15" hidden="1">
      <c r="A402" s="67">
        <v>381</v>
      </c>
      <c r="B402" s="93" t="s">
        <v>337</v>
      </c>
      <c r="D402" s="51">
        <v>308422318287</v>
      </c>
      <c r="E402" s="50" t="s">
        <v>371</v>
      </c>
      <c r="F402" s="93" t="s">
        <v>336</v>
      </c>
    </row>
    <row r="403" spans="1:6" ht="15" hidden="1">
      <c r="A403" s="67">
        <v>382</v>
      </c>
      <c r="B403" s="93" t="s">
        <v>338</v>
      </c>
      <c r="D403" s="51">
        <v>308422318289</v>
      </c>
      <c r="E403" s="50" t="s">
        <v>371</v>
      </c>
      <c r="F403" s="93" t="s">
        <v>336</v>
      </c>
    </row>
    <row r="404" spans="1:6" ht="15" hidden="1">
      <c r="A404" s="67">
        <v>383</v>
      </c>
      <c r="B404" s="93" t="s">
        <v>339</v>
      </c>
      <c r="D404" s="51">
        <v>105431481644</v>
      </c>
      <c r="E404" s="50" t="s">
        <v>371</v>
      </c>
      <c r="F404" s="93" t="s">
        <v>1129</v>
      </c>
    </row>
    <row r="405" spans="1:6" ht="15" hidden="1">
      <c r="A405" s="67">
        <v>384</v>
      </c>
      <c r="B405" s="93" t="s">
        <v>340</v>
      </c>
      <c r="D405" s="51">
        <v>108431418002</v>
      </c>
      <c r="E405" s="50" t="s">
        <v>371</v>
      </c>
      <c r="F405" s="93" t="s">
        <v>1129</v>
      </c>
    </row>
    <row r="406" spans="1:6" ht="15" hidden="1">
      <c r="A406" s="67">
        <v>385</v>
      </c>
      <c r="B406" s="93" t="s">
        <v>341</v>
      </c>
      <c r="D406" s="51">
        <v>107431411321</v>
      </c>
      <c r="E406" s="50" t="s">
        <v>371</v>
      </c>
      <c r="F406" s="93" t="s">
        <v>1129</v>
      </c>
    </row>
    <row r="407" spans="1:6" ht="15" hidden="1">
      <c r="A407" s="67">
        <v>386</v>
      </c>
      <c r="B407" s="93" t="s">
        <v>342</v>
      </c>
      <c r="D407" s="51">
        <v>105431481575</v>
      </c>
      <c r="E407" s="50" t="s">
        <v>371</v>
      </c>
      <c r="F407" s="93" t="s">
        <v>1129</v>
      </c>
    </row>
    <row r="408" spans="1:6" ht="15" hidden="1">
      <c r="A408" s="67">
        <v>387</v>
      </c>
      <c r="B408" s="93" t="s">
        <v>343</v>
      </c>
      <c r="D408" s="51">
        <v>107431411306</v>
      </c>
      <c r="E408" s="50" t="s">
        <v>371</v>
      </c>
      <c r="F408" s="93" t="s">
        <v>1129</v>
      </c>
    </row>
    <row r="409" spans="1:6" ht="15" hidden="1">
      <c r="A409" s="67">
        <v>388</v>
      </c>
      <c r="B409" s="93" t="s">
        <v>344</v>
      </c>
      <c r="D409" s="51">
        <v>106431400668</v>
      </c>
      <c r="E409" s="50" t="s">
        <v>371</v>
      </c>
      <c r="F409" s="93" t="s">
        <v>1129</v>
      </c>
    </row>
    <row r="410" spans="1:6" ht="15" hidden="1">
      <c r="A410" s="67">
        <v>389</v>
      </c>
      <c r="B410" s="93" t="s">
        <v>346</v>
      </c>
      <c r="D410" s="51">
        <v>805431481674</v>
      </c>
      <c r="E410" s="50" t="s">
        <v>371</v>
      </c>
      <c r="F410" s="93" t="s">
        <v>1129</v>
      </c>
    </row>
    <row r="411" spans="1:6" ht="15" hidden="1">
      <c r="A411" s="67">
        <v>390</v>
      </c>
      <c r="B411" s="93" t="s">
        <v>347</v>
      </c>
      <c r="D411" s="51">
        <v>106431404058</v>
      </c>
      <c r="E411" s="50" t="s">
        <v>371</v>
      </c>
      <c r="F411" s="93" t="s">
        <v>1129</v>
      </c>
    </row>
    <row r="412" spans="1:6" ht="15" hidden="1">
      <c r="A412" s="67">
        <v>391</v>
      </c>
      <c r="B412" s="93" t="s">
        <v>348</v>
      </c>
      <c r="D412" s="51">
        <v>107431411308</v>
      </c>
      <c r="E412" s="50" t="s">
        <v>371</v>
      </c>
      <c r="F412" s="93" t="s">
        <v>1129</v>
      </c>
    </row>
    <row r="413" spans="1:6" ht="15" hidden="1">
      <c r="A413" s="67">
        <v>392</v>
      </c>
      <c r="B413" s="93" t="s">
        <v>349</v>
      </c>
      <c r="D413" s="51">
        <v>107431411344</v>
      </c>
      <c r="E413" s="50" t="s">
        <v>371</v>
      </c>
      <c r="F413" s="93" t="s">
        <v>1129</v>
      </c>
    </row>
    <row r="414" spans="1:6" ht="15" hidden="1">
      <c r="A414" s="67">
        <v>393</v>
      </c>
      <c r="B414" s="93" t="s">
        <v>350</v>
      </c>
      <c r="D414" s="51">
        <v>105431481626</v>
      </c>
      <c r="E414" s="50" t="s">
        <v>371</v>
      </c>
      <c r="F414" s="93" t="s">
        <v>1129</v>
      </c>
    </row>
    <row r="415" spans="1:6" ht="15" hidden="1">
      <c r="A415" s="67">
        <v>394</v>
      </c>
      <c r="B415" s="93" t="s">
        <v>351</v>
      </c>
      <c r="D415" s="51">
        <v>106431404034</v>
      </c>
      <c r="E415" s="50" t="s">
        <v>371</v>
      </c>
      <c r="F415" s="93" t="s">
        <v>1129</v>
      </c>
    </row>
    <row r="416" spans="1:6" ht="15" hidden="1">
      <c r="A416" s="67">
        <v>395</v>
      </c>
      <c r="B416" s="93" t="s">
        <v>352</v>
      </c>
      <c r="D416" s="51">
        <v>106431404037</v>
      </c>
      <c r="E416" s="50" t="s">
        <v>371</v>
      </c>
      <c r="F416" s="93" t="s">
        <v>1129</v>
      </c>
    </row>
    <row r="417" spans="1:6" ht="15" hidden="1">
      <c r="A417" s="67">
        <v>396</v>
      </c>
      <c r="B417" s="93" t="s">
        <v>353</v>
      </c>
      <c r="D417" s="51">
        <v>107431411338</v>
      </c>
      <c r="E417" s="50" t="s">
        <v>371</v>
      </c>
      <c r="F417" s="93" t="s">
        <v>1129</v>
      </c>
    </row>
    <row r="418" spans="1:6" ht="15" hidden="1">
      <c r="A418" s="67">
        <v>397</v>
      </c>
      <c r="B418" s="93" t="s">
        <v>354</v>
      </c>
      <c r="D418" s="51">
        <v>106431404054</v>
      </c>
      <c r="E418" s="50" t="s">
        <v>371</v>
      </c>
      <c r="F418" s="93" t="s">
        <v>1129</v>
      </c>
    </row>
    <row r="419" spans="1:6" ht="15" hidden="1">
      <c r="A419" s="67">
        <v>398</v>
      </c>
      <c r="B419" s="93" t="s">
        <v>355</v>
      </c>
      <c r="D419" s="51">
        <v>106431404019</v>
      </c>
      <c r="E419" s="50" t="s">
        <v>371</v>
      </c>
      <c r="F419" s="93" t="s">
        <v>1129</v>
      </c>
    </row>
    <row r="420" spans="1:6" ht="15" hidden="1">
      <c r="A420" s="67">
        <v>399</v>
      </c>
      <c r="B420" s="93" t="s">
        <v>356</v>
      </c>
      <c r="D420" s="51">
        <v>307432404432</v>
      </c>
      <c r="E420" s="50" t="s">
        <v>371</v>
      </c>
      <c r="F420" s="93" t="s">
        <v>1130</v>
      </c>
    </row>
    <row r="421" spans="1:6" ht="15" hidden="1">
      <c r="A421" s="67">
        <v>400</v>
      </c>
      <c r="B421" s="93" t="s">
        <v>357</v>
      </c>
      <c r="D421" s="51">
        <v>308432418387</v>
      </c>
      <c r="E421" s="50" t="s">
        <v>371</v>
      </c>
      <c r="F421" s="93" t="s">
        <v>1130</v>
      </c>
    </row>
    <row r="422" spans="1:6" ht="15" hidden="1">
      <c r="A422" s="67">
        <v>401</v>
      </c>
      <c r="B422" s="93" t="s">
        <v>358</v>
      </c>
      <c r="D422" s="51">
        <v>308432418395</v>
      </c>
      <c r="E422" s="50" t="s">
        <v>371</v>
      </c>
      <c r="F422" s="93" t="s">
        <v>1130</v>
      </c>
    </row>
    <row r="423" spans="1:6" ht="15" hidden="1">
      <c r="A423" s="67">
        <v>402</v>
      </c>
      <c r="B423" s="93" t="s">
        <v>359</v>
      </c>
      <c r="D423" s="51">
        <v>307432411027</v>
      </c>
      <c r="E423" s="50" t="s">
        <v>371</v>
      </c>
      <c r="F423" s="93" t="s">
        <v>1130</v>
      </c>
    </row>
    <row r="424" spans="1:6" ht="15" hidden="1">
      <c r="A424" s="67">
        <v>403</v>
      </c>
      <c r="B424" s="93" t="s">
        <v>360</v>
      </c>
      <c r="D424" s="51">
        <v>308432418398</v>
      </c>
      <c r="E424" s="50" t="s">
        <v>371</v>
      </c>
      <c r="F424" s="93" t="s">
        <v>1130</v>
      </c>
    </row>
    <row r="425" spans="1:6" ht="15" hidden="1">
      <c r="A425" s="67">
        <v>404</v>
      </c>
      <c r="B425" s="93" t="s">
        <v>361</v>
      </c>
      <c r="D425" s="51">
        <v>307432411019</v>
      </c>
      <c r="E425" s="50" t="s">
        <v>371</v>
      </c>
      <c r="F425" s="93" t="s">
        <v>1130</v>
      </c>
    </row>
    <row r="426" spans="1:6" ht="15" hidden="1">
      <c r="A426" s="67">
        <v>405</v>
      </c>
      <c r="B426" s="93" t="s">
        <v>3</v>
      </c>
      <c r="D426" s="51">
        <v>307432411031</v>
      </c>
      <c r="E426" s="50" t="s">
        <v>371</v>
      </c>
      <c r="F426" s="93" t="s">
        <v>1130</v>
      </c>
    </row>
    <row r="427" spans="1:6" ht="15" hidden="1">
      <c r="A427" s="67">
        <v>406</v>
      </c>
      <c r="B427" s="93" t="s">
        <v>4</v>
      </c>
      <c r="D427" s="51">
        <v>105511479704</v>
      </c>
      <c r="E427" s="50" t="s">
        <v>5</v>
      </c>
      <c r="F427" s="93" t="s">
        <v>1131</v>
      </c>
    </row>
    <row r="428" spans="1:6" ht="15" hidden="1">
      <c r="A428" s="67">
        <v>407</v>
      </c>
      <c r="B428" s="93" t="s">
        <v>783</v>
      </c>
      <c r="D428" s="51">
        <v>107511404751</v>
      </c>
      <c r="E428" s="50" t="s">
        <v>5</v>
      </c>
      <c r="F428" s="93" t="s">
        <v>1131</v>
      </c>
    </row>
    <row r="429" spans="1:6" ht="15" hidden="1">
      <c r="A429" s="67">
        <v>408</v>
      </c>
      <c r="B429" s="93" t="s">
        <v>11</v>
      </c>
      <c r="D429" s="51">
        <v>105511481266</v>
      </c>
      <c r="E429" s="50" t="s">
        <v>5</v>
      </c>
      <c r="F429" s="93" t="s">
        <v>1131</v>
      </c>
    </row>
    <row r="430" spans="1:6" ht="15" hidden="1">
      <c r="A430" s="67">
        <v>409</v>
      </c>
      <c r="B430" s="93" t="s">
        <v>18</v>
      </c>
      <c r="D430" s="51">
        <v>105511479695</v>
      </c>
      <c r="E430" s="50" t="s">
        <v>5</v>
      </c>
      <c r="F430" s="93" t="s">
        <v>1131</v>
      </c>
    </row>
    <row r="431" spans="1:6" ht="15" hidden="1">
      <c r="A431" s="67">
        <v>410</v>
      </c>
      <c r="B431" s="93" t="s">
        <v>20</v>
      </c>
      <c r="D431" s="51">
        <v>106511404729</v>
      </c>
      <c r="E431" s="50" t="s">
        <v>5</v>
      </c>
      <c r="F431" s="93" t="s">
        <v>1131</v>
      </c>
    </row>
    <row r="432" spans="1:6" ht="15" hidden="1">
      <c r="A432" s="67">
        <v>411</v>
      </c>
      <c r="B432" s="93" t="s">
        <v>22</v>
      </c>
      <c r="D432" s="51">
        <v>105511479698</v>
      </c>
      <c r="E432" s="50" t="s">
        <v>5</v>
      </c>
      <c r="F432" s="93" t="s">
        <v>1131</v>
      </c>
    </row>
    <row r="433" spans="1:6" ht="15" hidden="1">
      <c r="A433" s="67">
        <v>412</v>
      </c>
      <c r="B433" s="93" t="s">
        <v>24</v>
      </c>
      <c r="D433" s="51">
        <v>104511472844</v>
      </c>
      <c r="E433" s="50" t="s">
        <v>5</v>
      </c>
      <c r="F433" s="93" t="s">
        <v>1131</v>
      </c>
    </row>
    <row r="434" spans="1:6" ht="15" hidden="1">
      <c r="A434" s="67">
        <v>413</v>
      </c>
      <c r="B434" s="93" t="s">
        <v>27</v>
      </c>
      <c r="D434" s="51">
        <v>107513411055</v>
      </c>
      <c r="E434" s="50" t="s">
        <v>5</v>
      </c>
      <c r="F434" s="93" t="s">
        <v>1132</v>
      </c>
    </row>
    <row r="435" spans="1:6" ht="15" hidden="1">
      <c r="A435" s="67">
        <v>414</v>
      </c>
      <c r="B435" s="93" t="s">
        <v>29</v>
      </c>
      <c r="D435" s="51">
        <v>106513405589</v>
      </c>
      <c r="E435" s="50" t="s">
        <v>5</v>
      </c>
      <c r="F435" s="93" t="s">
        <v>1132</v>
      </c>
    </row>
    <row r="436" spans="1:6" ht="15" hidden="1">
      <c r="A436" s="67">
        <v>415</v>
      </c>
      <c r="B436" s="93" t="s">
        <v>31</v>
      </c>
      <c r="D436" s="51">
        <v>107513411053</v>
      </c>
      <c r="E436" s="50" t="s">
        <v>5</v>
      </c>
      <c r="F436" s="93" t="s">
        <v>1132</v>
      </c>
    </row>
    <row r="437" spans="1:6" ht="15" hidden="1">
      <c r="A437" s="67">
        <v>416</v>
      </c>
      <c r="B437" s="93" t="s">
        <v>33</v>
      </c>
      <c r="D437" s="51">
        <v>108521409852</v>
      </c>
      <c r="E437" s="50" t="s">
        <v>5</v>
      </c>
      <c r="F437" s="93" t="s">
        <v>1133</v>
      </c>
    </row>
    <row r="438" spans="1:6" ht="15" hidden="1">
      <c r="A438" s="67">
        <v>417</v>
      </c>
      <c r="B438" s="93" t="s">
        <v>34</v>
      </c>
      <c r="D438" s="51">
        <v>107521412524</v>
      </c>
      <c r="E438" s="50" t="s">
        <v>5</v>
      </c>
      <c r="F438" s="93" t="s">
        <v>1133</v>
      </c>
    </row>
    <row r="439" spans="1:6" ht="15" hidden="1">
      <c r="A439" s="67">
        <v>418</v>
      </c>
      <c r="B439" s="93" t="s">
        <v>37</v>
      </c>
      <c r="D439" s="51">
        <v>107521404792</v>
      </c>
      <c r="E439" s="50" t="s">
        <v>5</v>
      </c>
      <c r="F439" s="93" t="s">
        <v>1133</v>
      </c>
    </row>
    <row r="440" spans="1:6" ht="15" hidden="1">
      <c r="A440" s="67">
        <v>419</v>
      </c>
      <c r="B440" s="93" t="s">
        <v>38</v>
      </c>
      <c r="D440" s="51">
        <v>106521404762</v>
      </c>
      <c r="E440" s="50" t="s">
        <v>5</v>
      </c>
      <c r="F440" s="93" t="s">
        <v>1133</v>
      </c>
    </row>
    <row r="441" spans="1:6" ht="15" hidden="1">
      <c r="A441" s="67">
        <v>420</v>
      </c>
      <c r="B441" s="93" t="s">
        <v>80</v>
      </c>
      <c r="D441" s="51">
        <v>106521404772</v>
      </c>
      <c r="E441" s="50" t="s">
        <v>5</v>
      </c>
      <c r="F441" s="93" t="s">
        <v>1133</v>
      </c>
    </row>
    <row r="442" spans="1:6" ht="15" hidden="1">
      <c r="A442" s="67">
        <v>421</v>
      </c>
      <c r="B442" s="93" t="s">
        <v>42</v>
      </c>
      <c r="D442" s="51">
        <v>105521479757</v>
      </c>
      <c r="E442" s="50" t="s">
        <v>5</v>
      </c>
      <c r="F442" s="93" t="s">
        <v>1133</v>
      </c>
    </row>
    <row r="443" spans="1:6" ht="15" hidden="1">
      <c r="A443" s="67">
        <v>422</v>
      </c>
      <c r="B443" s="93" t="s">
        <v>43</v>
      </c>
      <c r="D443" s="51">
        <v>105521481319</v>
      </c>
      <c r="E443" s="50" t="s">
        <v>5</v>
      </c>
      <c r="F443" s="93" t="s">
        <v>1133</v>
      </c>
    </row>
    <row r="444" spans="1:6" ht="15" hidden="1">
      <c r="A444" s="67">
        <v>423</v>
      </c>
      <c r="B444" s="93" t="s">
        <v>44</v>
      </c>
      <c r="D444" s="51">
        <v>107521409830</v>
      </c>
      <c r="E444" s="50" t="s">
        <v>5</v>
      </c>
      <c r="F444" s="93" t="s">
        <v>1133</v>
      </c>
    </row>
    <row r="445" spans="1:6" ht="15" hidden="1">
      <c r="A445" s="67">
        <v>424</v>
      </c>
      <c r="B445" s="93" t="s">
        <v>46</v>
      </c>
      <c r="D445" s="51">
        <v>306522300394</v>
      </c>
      <c r="E445" s="50" t="s">
        <v>5</v>
      </c>
      <c r="F445" s="93" t="s">
        <v>1134</v>
      </c>
    </row>
    <row r="446" spans="1:6" ht="15" hidden="1">
      <c r="A446" s="67">
        <v>425</v>
      </c>
      <c r="B446" s="93" t="s">
        <v>49</v>
      </c>
      <c r="D446" s="51">
        <v>307522308813</v>
      </c>
      <c r="E446" s="50" t="s">
        <v>5</v>
      </c>
      <c r="F446" s="93" t="s">
        <v>1134</v>
      </c>
    </row>
    <row r="447" spans="1:6" ht="15" hidden="1">
      <c r="A447" s="67">
        <v>426</v>
      </c>
      <c r="B447" s="93" t="s">
        <v>50</v>
      </c>
      <c r="D447" s="51">
        <v>306522304882</v>
      </c>
      <c r="E447" s="50" t="s">
        <v>5</v>
      </c>
      <c r="F447" s="93" t="s">
        <v>1134</v>
      </c>
    </row>
    <row r="448" spans="1:6" ht="15" hidden="1">
      <c r="A448" s="67">
        <v>427</v>
      </c>
      <c r="B448" s="93" t="s">
        <v>52</v>
      </c>
      <c r="D448" s="51">
        <v>307531352794</v>
      </c>
      <c r="E448" s="50" t="s">
        <v>5</v>
      </c>
      <c r="F448" s="93" t="s">
        <v>1135</v>
      </c>
    </row>
    <row r="449" spans="1:6" ht="15" hidden="1">
      <c r="A449" s="67">
        <v>428</v>
      </c>
      <c r="B449" s="93" t="s">
        <v>54</v>
      </c>
      <c r="D449" s="51">
        <v>306531304910</v>
      </c>
      <c r="E449" s="50" t="s">
        <v>5</v>
      </c>
      <c r="F449" s="93" t="s">
        <v>1135</v>
      </c>
    </row>
    <row r="450" spans="1:6" ht="15" hidden="1">
      <c r="A450" s="67">
        <v>429</v>
      </c>
      <c r="B450" s="93" t="s">
        <v>55</v>
      </c>
      <c r="D450" s="51">
        <v>308531318646</v>
      </c>
      <c r="E450" s="50" t="s">
        <v>5</v>
      </c>
      <c r="F450" s="93" t="s">
        <v>1135</v>
      </c>
    </row>
    <row r="451" spans="1:6" ht="15" hidden="1">
      <c r="A451" s="67">
        <v>430</v>
      </c>
      <c r="B451" s="93" t="s">
        <v>57</v>
      </c>
      <c r="D451" s="51">
        <v>306531304915</v>
      </c>
      <c r="E451" s="50" t="s">
        <v>5</v>
      </c>
      <c r="F451" s="93" t="s">
        <v>1135</v>
      </c>
    </row>
    <row r="452" spans="1:6" ht="15" hidden="1">
      <c r="A452" s="67">
        <v>431</v>
      </c>
      <c r="B452" s="93" t="s">
        <v>61</v>
      </c>
      <c r="D452" s="51">
        <v>306531304904</v>
      </c>
      <c r="E452" s="50" t="s">
        <v>5</v>
      </c>
      <c r="F452" s="93" t="s">
        <v>1135</v>
      </c>
    </row>
    <row r="453" spans="1:6" ht="15" hidden="1">
      <c r="A453" s="67">
        <v>432</v>
      </c>
      <c r="B453" s="93" t="s">
        <v>62</v>
      </c>
      <c r="D453" s="51">
        <v>308531305555</v>
      </c>
      <c r="E453" s="50" t="s">
        <v>5</v>
      </c>
      <c r="F453" s="93" t="s">
        <v>1135</v>
      </c>
    </row>
    <row r="454" spans="1:6" ht="15" hidden="1">
      <c r="A454" s="67">
        <v>433</v>
      </c>
      <c r="B454" s="93" t="s">
        <v>63</v>
      </c>
      <c r="D454" s="51">
        <v>308532304937</v>
      </c>
      <c r="E454" s="50" t="s">
        <v>5</v>
      </c>
      <c r="F454" s="93" t="s">
        <v>1136</v>
      </c>
    </row>
    <row r="455" spans="1:6" ht="15" hidden="1">
      <c r="A455" s="67">
        <v>434</v>
      </c>
      <c r="B455" s="93" t="s">
        <v>64</v>
      </c>
      <c r="D455" s="51">
        <v>108533414480</v>
      </c>
      <c r="E455" s="50" t="s">
        <v>5</v>
      </c>
      <c r="F455" s="93" t="s">
        <v>1137</v>
      </c>
    </row>
    <row r="456" spans="1:6" ht="15" hidden="1">
      <c r="A456" s="67">
        <v>435</v>
      </c>
      <c r="B456" s="93" t="s">
        <v>66</v>
      </c>
      <c r="D456" s="51">
        <v>107533407719</v>
      </c>
      <c r="E456" s="50" t="s">
        <v>5</v>
      </c>
      <c r="F456" s="93" t="s">
        <v>1137</v>
      </c>
    </row>
    <row r="457" spans="1:6" ht="15" hidden="1">
      <c r="A457" s="67">
        <v>436</v>
      </c>
      <c r="B457" s="93" t="s">
        <v>67</v>
      </c>
      <c r="D457" s="51">
        <v>107533407683</v>
      </c>
      <c r="E457" s="50" t="s">
        <v>5</v>
      </c>
      <c r="F457" s="93" t="s">
        <v>1137</v>
      </c>
    </row>
    <row r="458" spans="1:6" ht="15" hidden="1">
      <c r="A458" s="67">
        <v>437</v>
      </c>
      <c r="B458" s="93" t="s">
        <v>68</v>
      </c>
      <c r="D458" s="51">
        <v>108533414482</v>
      </c>
      <c r="E458" s="50" t="s">
        <v>5</v>
      </c>
      <c r="F458" s="93" t="s">
        <v>1137</v>
      </c>
    </row>
    <row r="459" spans="1:6" ht="15" hidden="1">
      <c r="A459" s="67">
        <v>438</v>
      </c>
      <c r="B459" s="93" t="s">
        <v>69</v>
      </c>
      <c r="D459" s="51">
        <v>108533411097</v>
      </c>
      <c r="E459" s="50" t="s">
        <v>5</v>
      </c>
      <c r="F459" s="93" t="s">
        <v>1137</v>
      </c>
    </row>
    <row r="460" spans="1:6" ht="15" hidden="1">
      <c r="A460" s="67">
        <v>439</v>
      </c>
      <c r="B460" s="93" t="s">
        <v>81</v>
      </c>
      <c r="D460" s="51">
        <v>107533411080</v>
      </c>
      <c r="E460" s="50" t="s">
        <v>5</v>
      </c>
      <c r="F460" s="93" t="s">
        <v>1137</v>
      </c>
    </row>
    <row r="461" spans="1:6" ht="15" hidden="1">
      <c r="A461" s="67">
        <v>440</v>
      </c>
      <c r="B461" s="93" t="s">
        <v>70</v>
      </c>
      <c r="D461" s="51">
        <v>107543411102</v>
      </c>
      <c r="E461" s="50" t="s">
        <v>5</v>
      </c>
      <c r="F461" s="93" t="s">
        <v>1138</v>
      </c>
    </row>
    <row r="462" spans="1:6" ht="15" hidden="1">
      <c r="A462" s="67">
        <v>441</v>
      </c>
      <c r="B462" s="93" t="s">
        <v>71</v>
      </c>
      <c r="D462" s="51">
        <v>107543411109</v>
      </c>
      <c r="E462" s="50" t="s">
        <v>5</v>
      </c>
      <c r="F462" s="93" t="s">
        <v>1138</v>
      </c>
    </row>
    <row r="463" spans="1:6" ht="15" hidden="1">
      <c r="A463" s="67">
        <v>442</v>
      </c>
      <c r="B463" s="93" t="s">
        <v>72</v>
      </c>
      <c r="D463" s="51">
        <v>307541353361</v>
      </c>
      <c r="E463" s="50" t="s">
        <v>5</v>
      </c>
      <c r="F463" s="93" t="s">
        <v>1139</v>
      </c>
    </row>
    <row r="464" spans="1:6" ht="15" hidden="1">
      <c r="A464" s="67">
        <v>443</v>
      </c>
      <c r="B464" s="93" t="s">
        <v>73</v>
      </c>
      <c r="D464" s="51">
        <v>306541300377</v>
      </c>
      <c r="E464" s="50" t="s">
        <v>5</v>
      </c>
      <c r="F464" s="93" t="s">
        <v>1139</v>
      </c>
    </row>
    <row r="465" spans="1:6" ht="15" hidden="1">
      <c r="A465" s="67">
        <v>444</v>
      </c>
      <c r="B465" s="93" t="s">
        <v>75</v>
      </c>
      <c r="D465" s="51">
        <v>306541304942</v>
      </c>
      <c r="E465" s="50" t="s">
        <v>5</v>
      </c>
      <c r="F465" s="93" t="s">
        <v>1139</v>
      </c>
    </row>
    <row r="466" spans="1:6" ht="15" hidden="1">
      <c r="A466" s="67">
        <v>445</v>
      </c>
      <c r="B466" s="93" t="s">
        <v>76</v>
      </c>
      <c r="D466" s="51">
        <v>108544418773</v>
      </c>
      <c r="E466" s="50" t="s">
        <v>5</v>
      </c>
      <c r="F466" s="93" t="s">
        <v>1140</v>
      </c>
    </row>
    <row r="467" spans="1:6" ht="15" hidden="1">
      <c r="A467" s="67">
        <v>446</v>
      </c>
      <c r="B467" s="93" t="s">
        <v>102</v>
      </c>
      <c r="D467" s="51">
        <v>106711401985</v>
      </c>
      <c r="E467" s="50" t="s">
        <v>806</v>
      </c>
      <c r="F467" s="93" t="s">
        <v>1141</v>
      </c>
    </row>
    <row r="468" spans="1:6" ht="15" hidden="1">
      <c r="A468" s="67">
        <v>447</v>
      </c>
      <c r="B468" s="93" t="s">
        <v>787</v>
      </c>
      <c r="D468" s="51">
        <v>108711415517</v>
      </c>
      <c r="E468" s="50" t="s">
        <v>806</v>
      </c>
      <c r="F468" s="93" t="s">
        <v>1141</v>
      </c>
    </row>
    <row r="469" spans="1:6" ht="15" hidden="1">
      <c r="A469" s="67">
        <v>448</v>
      </c>
      <c r="B469" s="93" t="s">
        <v>85</v>
      </c>
      <c r="D469" s="51">
        <v>106711400098</v>
      </c>
      <c r="E469" s="50" t="s">
        <v>806</v>
      </c>
      <c r="F469" s="93" t="s">
        <v>1141</v>
      </c>
    </row>
    <row r="470" spans="1:6" ht="15" hidden="1">
      <c r="A470" s="67">
        <v>449</v>
      </c>
      <c r="B470" s="93" t="s">
        <v>113</v>
      </c>
      <c r="D470" s="51">
        <v>105711480861</v>
      </c>
      <c r="E470" s="50" t="s">
        <v>806</v>
      </c>
      <c r="F470" s="93" t="s">
        <v>1141</v>
      </c>
    </row>
    <row r="471" spans="1:6" ht="15" hidden="1">
      <c r="A471" s="67">
        <v>450</v>
      </c>
      <c r="B471" s="93" t="s">
        <v>869</v>
      </c>
      <c r="D471" s="51">
        <v>106711400073</v>
      </c>
      <c r="E471" s="50" t="s">
        <v>806</v>
      </c>
      <c r="F471" s="93" t="s">
        <v>1141</v>
      </c>
    </row>
    <row r="472" spans="1:6" ht="15" hidden="1">
      <c r="A472" s="67">
        <v>451</v>
      </c>
      <c r="B472" s="93" t="s">
        <v>915</v>
      </c>
      <c r="D472" s="51">
        <v>105711479315</v>
      </c>
      <c r="E472" s="50" t="s">
        <v>806</v>
      </c>
      <c r="F472" s="93" t="s">
        <v>1141</v>
      </c>
    </row>
    <row r="473" spans="1:6" ht="15" hidden="1">
      <c r="A473" s="88">
        <v>452</v>
      </c>
      <c r="B473" s="93" t="s">
        <v>95</v>
      </c>
      <c r="C473" s="89"/>
      <c r="D473" s="51">
        <v>306721400780</v>
      </c>
      <c r="E473" s="50" t="s">
        <v>806</v>
      </c>
      <c r="F473" s="93" t="s">
        <v>1142</v>
      </c>
    </row>
    <row r="474" spans="1:6" ht="15" hidden="1">
      <c r="A474" s="90">
        <v>453</v>
      </c>
      <c r="B474" s="94" t="s">
        <v>116</v>
      </c>
      <c r="C474" s="91"/>
      <c r="D474" s="61">
        <v>307721407044</v>
      </c>
      <c r="E474" s="55" t="s">
        <v>806</v>
      </c>
      <c r="F474" s="94" t="s">
        <v>1142</v>
      </c>
    </row>
    <row r="477" spans="1:7" s="57" customFormat="1" ht="18" customHeight="1">
      <c r="A477" s="58" t="s">
        <v>1178</v>
      </c>
      <c r="B477" s="58"/>
      <c r="C477" s="58"/>
      <c r="E477" s="82"/>
      <c r="F477" s="58"/>
      <c r="G477" s="83"/>
    </row>
    <row r="478" spans="1:7" s="57" customFormat="1" ht="9.75" customHeight="1">
      <c r="A478" s="58" t="s">
        <v>1179</v>
      </c>
      <c r="B478" s="58"/>
      <c r="C478" s="58"/>
      <c r="E478" s="82"/>
      <c r="F478" s="58"/>
      <c r="G478" s="83"/>
    </row>
    <row r="479" spans="1:7" s="57" customFormat="1" ht="15.75" customHeight="1">
      <c r="A479" s="58"/>
      <c r="B479" s="58"/>
      <c r="C479" s="58"/>
      <c r="E479" s="82"/>
      <c r="F479" s="87" t="s">
        <v>1222</v>
      </c>
      <c r="G479" s="83"/>
    </row>
    <row r="480" spans="1:7" s="57" customFormat="1" ht="15.75" customHeight="1">
      <c r="A480" s="58"/>
      <c r="B480" s="58"/>
      <c r="C480" s="58"/>
      <c r="E480" s="82"/>
      <c r="F480" s="58" t="s">
        <v>1180</v>
      </c>
      <c r="G480" s="83"/>
    </row>
    <row r="481" spans="1:7" s="57" customFormat="1" ht="15.75" customHeight="1">
      <c r="A481" s="58"/>
      <c r="B481" s="58"/>
      <c r="C481" s="58"/>
      <c r="E481" s="82"/>
      <c r="F481" s="58" t="s">
        <v>1181</v>
      </c>
      <c r="G481" s="83"/>
    </row>
    <row r="482" spans="1:7" s="57" customFormat="1" ht="15.75" customHeight="1">
      <c r="A482" s="58"/>
      <c r="B482" s="58"/>
      <c r="C482" s="58"/>
      <c r="E482" s="82"/>
      <c r="F482" s="58"/>
      <c r="G482" s="83"/>
    </row>
    <row r="483" spans="1:7" s="57" customFormat="1" ht="15.75" customHeight="1">
      <c r="A483" s="58"/>
      <c r="B483" s="58"/>
      <c r="C483" s="58"/>
      <c r="E483" s="82"/>
      <c r="F483" s="58"/>
      <c r="G483" s="83"/>
    </row>
    <row r="484" spans="1:7" s="57" customFormat="1" ht="15.75" customHeight="1">
      <c r="A484" s="58"/>
      <c r="B484" s="58"/>
      <c r="C484" s="58"/>
      <c r="E484" s="82"/>
      <c r="F484" s="58"/>
      <c r="G484" s="83"/>
    </row>
    <row r="485" spans="1:7" s="57" customFormat="1" ht="15.75" customHeight="1">
      <c r="A485" s="58"/>
      <c r="B485" s="58"/>
      <c r="C485" s="58"/>
      <c r="E485" s="82"/>
      <c r="F485" s="58" t="s">
        <v>1157</v>
      </c>
      <c r="G485" s="83"/>
    </row>
    <row r="486" spans="1:7" s="57" customFormat="1" ht="15.75" customHeight="1">
      <c r="A486" s="58"/>
      <c r="B486" s="58"/>
      <c r="C486" s="58"/>
      <c r="E486" s="82"/>
      <c r="F486" s="58" t="s">
        <v>1159</v>
      </c>
      <c r="G486" s="83"/>
    </row>
    <row r="487" spans="1:7" s="57" customFormat="1" ht="15.75" customHeight="1">
      <c r="A487" s="58" t="s">
        <v>1182</v>
      </c>
      <c r="B487" s="58"/>
      <c r="C487" s="58"/>
      <c r="E487" s="82"/>
      <c r="F487" s="58"/>
      <c r="G487" s="83"/>
    </row>
    <row r="488" spans="1:7" s="57" customFormat="1" ht="15.75" customHeight="1">
      <c r="A488" s="58" t="s">
        <v>1214</v>
      </c>
      <c r="B488" s="58"/>
      <c r="C488" s="58"/>
      <c r="E488" s="82"/>
      <c r="F488" s="58"/>
      <c r="G488" s="83"/>
    </row>
    <row r="489" spans="1:7" s="57" customFormat="1" ht="15.75" customHeight="1">
      <c r="A489" s="58" t="s">
        <v>1215</v>
      </c>
      <c r="B489" s="58"/>
      <c r="C489" s="58"/>
      <c r="E489" s="82"/>
      <c r="F489" s="58"/>
      <c r="G489" s="83"/>
    </row>
    <row r="490" spans="1:6" s="57" customFormat="1" ht="15.75" customHeight="1">
      <c r="A490" s="57" t="s">
        <v>1183</v>
      </c>
      <c r="B490" s="58"/>
      <c r="D490" s="82"/>
      <c r="F490" s="83"/>
    </row>
  </sheetData>
  <mergeCells count="7">
    <mergeCell ref="A7:F7"/>
    <mergeCell ref="A8:F8"/>
    <mergeCell ref="B21:C21"/>
    <mergeCell ref="A1:F1"/>
    <mergeCell ref="A2:F2"/>
    <mergeCell ref="A3:F3"/>
    <mergeCell ref="A4:F4"/>
  </mergeCells>
  <printOptions horizontalCentered="1"/>
  <pageMargins left="0.75" right="0.16" top="0.5" bottom="1.48" header="0.5" footer="0.5"/>
  <pageSetup horizontalDpi="600" verticalDpi="600" orientation="portrait" paperSize="5" scale="80" r:id="rId2"/>
  <headerFooter alignWithMargins="0">
    <oddFooter>&amp;L&amp;8&amp;Z&amp;F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KESMA</dc:creator>
  <cp:keywords/>
  <dc:description/>
  <cp:lastModifiedBy>WW</cp:lastModifiedBy>
  <cp:lastPrinted>2009-06-09T08:14:04Z</cp:lastPrinted>
  <dcterms:created xsi:type="dcterms:W3CDTF">2009-03-11T02:49:43Z</dcterms:created>
  <dcterms:modified xsi:type="dcterms:W3CDTF">2009-06-22T10:06:46Z</dcterms:modified>
  <cp:category/>
  <cp:version/>
  <cp:contentType/>
  <cp:contentStatus/>
</cp:coreProperties>
</file>